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mc:AlternateContent xmlns:mc="http://schemas.openxmlformats.org/markup-compatibility/2006">
    <mc:Choice Requires="x15">
      <x15ac:absPath xmlns:x15ac="http://schemas.microsoft.com/office/spreadsheetml/2010/11/ac" url="C:\Users\tiddi\Desktop\DATA ANALYST\M3 - SQL\M3 - Esercitazioni\M3.D8\"/>
    </mc:Choice>
  </mc:AlternateContent>
  <xr:revisionPtr revIDLastSave="0" documentId="13_ncr:1_{FE18B1E2-AAE8-48A3-BBAE-8F6CE0CE63BF}" xr6:coauthVersionLast="47" xr6:coauthVersionMax="47" xr10:uidLastSave="{00000000-0000-0000-0000-000000000000}"/>
  <bookViews>
    <workbookView xWindow="28680" yWindow="-120" windowWidth="29040" windowHeight="15720" xr2:uid="{EAF223AE-C25B-46F8-8B68-2F62FFC8D6AC}"/>
  </bookViews>
  <sheets>
    <sheet name="DashBoard" sheetId="2" r:id="rId1"/>
    <sheet name="Data" sheetId="1" r:id="rId2"/>
  </sheets>
  <definedNames>
    <definedName name="Slicer_BrandName">#N/A</definedName>
    <definedName name="Slicer_OrderDate__Month">#N/A</definedName>
    <definedName name="Slicer_OrderDate__Year">#N/A</definedName>
  </definedNames>
  <calcPr calcId="191029"/>
  <pivotCaches>
    <pivotCache cacheId="2999" r:id="rId3"/>
    <pivotCache cacheId="3002" r:id="rId4"/>
    <pivotCache cacheId="3026" r:id="rId5"/>
    <pivotCache cacheId="3029" r:id="rId6"/>
    <pivotCache cacheId="3032" r:id="rId7"/>
    <pivotCache cacheId="3035" r:id="rId8"/>
    <pivotCache cacheId="3038" r:id="rId9"/>
    <pivotCache cacheId="3041" r:id="rId10"/>
  </pivotCaches>
  <extLst>
    <ext xmlns:x14="http://schemas.microsoft.com/office/spreadsheetml/2009/9/main" uri="{876F7934-8845-4945-9796-88D515C7AA90}">
      <x14:pivotCaches>
        <pivotCache cacheId="2983" r:id="rId11"/>
      </x14:pivotCaches>
    </ext>
    <ext xmlns:x14="http://schemas.microsoft.com/office/spreadsheetml/2009/9/main" uri="{BBE1A952-AA13-448e-AADC-164F8A28A991}">
      <x14:slicerCaches>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T_Product_5b93f433-c3f1-44b8-bb7e-19f24a07dcdb" name="AT_Product" connection="Query - AT_Product"/>
          <x15:modelTable id="AT_Sales_5c52f920-866c-4a9c-a7e3-6312382ab0ad" name="AT_Sales" connection="Query - AT_Sales"/>
        </x15:modelTables>
        <x15:modelRelationships>
          <x15:modelRelationship fromTable="AT_Sales" fromColumn="ProductId" toTable="AT_Product" toColumn="ProductID"/>
        </x15:modelRelationships>
        <x15:extLst>
          <ext xmlns:x16="http://schemas.microsoft.com/office/spreadsheetml/2014/11/main" uri="{9835A34E-60A6-4A7C-AAB8-D5F71C897F49}">
            <x16:modelTimeGroupings>
              <x16:modelTimeGrouping tableName="AT_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34" i="1" l="1"/>
  <c r="D35" i="1" s="1"/>
  <c r="H34" i="1"/>
  <c r="H35" i="1" s="1"/>
  <c r="B18" i="1"/>
  <c r="E11" i="1"/>
  <c r="E10" i="1"/>
  <c r="E9" i="1"/>
  <c r="E8" i="1"/>
  <c r="E4" i="1"/>
  <c r="E5" i="1"/>
  <c r="E6" i="1"/>
  <c r="E7" i="1"/>
  <c r="D18" i="1"/>
  <c r="C18" i="1"/>
  <c r="F4" i="1" l="1"/>
  <c r="F5" i="1"/>
  <c r="F6" i="1"/>
  <c r="F7" i="1"/>
  <c r="F8" i="1"/>
  <c r="F10" i="1"/>
  <c r="F11" i="1"/>
  <c r="F9"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EC3AFB6-DE6B-494B-957A-845B666AF4F8}" name="Query - AT_Product" description="Connection to the 'AT_Product' query in the workbook." type="100" refreshedVersion="8" minRefreshableVersion="5">
    <extLst>
      <ext xmlns:x15="http://schemas.microsoft.com/office/spreadsheetml/2010/11/main" uri="{DE250136-89BD-433C-8126-D09CA5730AF9}">
        <x15:connection id="868d50f2-6139-4a09-84e3-a838ca1013cb"/>
      </ext>
    </extLst>
  </connection>
  <connection id="2" xr16:uid="{CA256C95-4D41-4019-A86C-EADF8F04DE55}" name="Query - AT_Sales" description="Connection to the 'AT_Sales' query in the workbook." type="100" refreshedVersion="8" minRefreshableVersion="5">
    <extLst>
      <ext xmlns:x15="http://schemas.microsoft.com/office/spreadsheetml/2010/11/main" uri="{DE250136-89BD-433C-8126-D09CA5730AF9}">
        <x15:connection id="94816f38-b64c-421c-9813-91c3675fea9b"/>
      </ext>
    </extLst>
  </connection>
  <connection id="3" xr16:uid="{8777B507-2781-447D-89D7-0FA9F09B49C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<sst xmlns="http://schemas.openxmlformats.org/spreadsheetml/2006/main" count="127" uniqueCount="54">
  <si>
    <t>Row Labels</t>
  </si>
  <si>
    <t>2021</t>
  </si>
  <si>
    <t>gen</t>
  </si>
  <si>
    <t>feb</t>
  </si>
  <si>
    <t>mar</t>
  </si>
  <si>
    <t>apr</t>
  </si>
  <si>
    <t>mag</t>
  </si>
  <si>
    <t>giu</t>
  </si>
  <si>
    <t>lug</t>
  </si>
  <si>
    <t>ago</t>
  </si>
  <si>
    <t>set</t>
  </si>
  <si>
    <t>ott</t>
  </si>
  <si>
    <t>nov</t>
  </si>
  <si>
    <t>dic</t>
  </si>
  <si>
    <t>2022</t>
  </si>
  <si>
    <t>Sum of SalesAmount</t>
  </si>
  <si>
    <t>Bath &amp; Body</t>
  </si>
  <si>
    <t>Fragrance</t>
  </si>
  <si>
    <t>Gifts</t>
  </si>
  <si>
    <t>Hair</t>
  </si>
  <si>
    <t>Makeup</t>
  </si>
  <si>
    <t>Skincare</t>
  </si>
  <si>
    <t>Tools &amp; Brushes</t>
  </si>
  <si>
    <t>Value &amp; Gift Sets</t>
  </si>
  <si>
    <t>Grand Total</t>
  </si>
  <si>
    <t>% CATEGORIA</t>
  </si>
  <si>
    <t>Sum of Quantity</t>
  </si>
  <si>
    <t>Sum of ProductPrice</t>
  </si>
  <si>
    <t>Men</t>
  </si>
  <si>
    <t>Accessories</t>
  </si>
  <si>
    <t>Bath &amp; Shower</t>
  </si>
  <si>
    <t>Beauty Accessories</t>
  </si>
  <si>
    <t>Beauty Supplements</t>
  </si>
  <si>
    <t>Beauty Tools</t>
  </si>
  <si>
    <t>Body Care</t>
  </si>
  <si>
    <t>Body Moisturizers</t>
  </si>
  <si>
    <t>Brushes &amp; Applicators</t>
  </si>
  <si>
    <t>Candles &amp; Home Scents</t>
  </si>
  <si>
    <t>Cheek</t>
  </si>
  <si>
    <t>Cleansers</t>
  </si>
  <si>
    <t>Eye</t>
  </si>
  <si>
    <t>Eye Care</t>
  </si>
  <si>
    <t>Face</t>
  </si>
  <si>
    <t>Gift Card</t>
  </si>
  <si>
    <t>Hair Styling &amp; Treatments</t>
  </si>
  <si>
    <t>Hair Tools</t>
  </si>
  <si>
    <t>High Tech Tools</t>
  </si>
  <si>
    <t>Lip</t>
  </si>
  <si>
    <t>Lip Balms &amp; Treatments</t>
  </si>
  <si>
    <t>Makeup Palettes</t>
  </si>
  <si>
    <t>Masks</t>
  </si>
  <si>
    <t>Men Skincare</t>
  </si>
  <si>
    <t>Mini Size</t>
  </si>
  <si>
    <t>Moisturizers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</si>
</sst>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 #,##0.00\ &quot;€&quot;_-;\-* #,##0.00\ &quot;€&quot;_-;_-* &quot;-&quot;??\ &quot;€&quot;_-;_-@_-"/>
    <numFmt numFmtId="43" formatCode="_-* #,##0.00_-;\-* #,##0.00_-;_-* &quot;-&quot;??_-;_-@_-"/>
    <numFmt numFmtId="169" formatCode="_-* #,##0_-;\-* #,##0_-;_-* &quot;-&quot;??_-;_-@_-"/>
    <numFmt numFmtId="171" formatCode="_-* #,##0\ &quot;€&quot;_-;\-* #,##0\ &quot;€&quot;_-;_-* &quot;-&quot;??\ &quot;€&quot;_-;_-@_-"/>
  </numFmts>
  <fonts count="3" x14ac:knownFonts="1">
    <font>
      <sz val="11"/>
      <color theme="1"/>
      <name val="Calibri"/>
      <family val="2"/>
      <scheme val="minor"/>
    </font>
    <font>
      <sz val="11"/>
      <color theme="1"/>
      <name val="Calibri"/>
      <family val="2"/>
      <scheme val="minor"/>
    </font>
    <font>
      <b/>
      <sz val="11"/>
      <color theme="1"/>
      <name val="Calibri"/>
      <family val="2"/>
      <scheme val="minor"/>
    </font>
  </fonts>
  <fills count="5">
    <fill>
      <patternFill patternType="none"/>
    </fill>
    <fill>
      <patternFill patternType="gray125"/>
    </fill>
    <fill>
      <patternFill patternType="solid">
        <fgColor theme="2" tint="-9.9978637043366805E-2"/>
        <bgColor indexed="64"/>
      </patternFill>
    </fill>
    <fill>
      <patternFill patternType="solid">
        <fgColor theme="4" tint="0.79998168889431442"/>
        <bgColor theme="4" tint="0.79998168889431442"/>
      </patternFill>
    </fill>
    <fill>
      <patternFill patternType="solid">
        <fgColor rgb="FF7F7F7F"/>
        <bgColor indexed="64"/>
      </patternFill>
    </fill>
  </fills>
  <borders count="3">
    <border>
      <left/>
      <right/>
      <top/>
      <bottom/>
      <diagonal/>
    </border>
    <border>
      <left/>
      <right/>
      <top style="thin">
        <color theme="4" tint="0.39997558519241921"/>
      </top>
      <bottom/>
      <diagonal/>
    </border>
    <border>
      <left style="thin">
        <color indexed="64"/>
      </left>
      <right style="thin">
        <color indexed="64"/>
      </right>
      <top style="thin">
        <color indexed="64"/>
      </top>
      <bottom style="thin">
        <color indexed="64"/>
      </bottom>
      <diagonal/>
    </border>
  </borders>
  <cellStyleXfs count="4">
    <xf numFmtId="0" fontId="0" fillId="0" borderId="0"/>
    <xf numFmtId="43" fontId="1" fillId="0" borderId="0" applyFont="0" applyFill="0" applyBorder="0" applyAlignment="0" applyProtection="0"/>
    <xf numFmtId="44" fontId="1" fillId="0" borderId="0" applyFont="0" applyFill="0" applyBorder="0" applyAlignment="0" applyProtection="0"/>
    <xf numFmtId="9" fontId="1" fillId="0" borderId="0" applyFont="0" applyFill="0" applyBorder="0" applyAlignment="0" applyProtection="0"/>
  </cellStyleXfs>
  <cellXfs count="17">
    <xf numFmtId="0" fontId="0" fillId="0" borderId="0" xfId="0"/>
    <xf numFmtId="0" fontId="0" fillId="0" borderId="0" xfId="0" pivotButton="1"/>
    <xf numFmtId="0" fontId="0" fillId="0" borderId="0" xfId="0" applyAlignment="1">
      <alignment horizontal="left"/>
    </xf>
    <xf numFmtId="44" fontId="0" fillId="0" borderId="0" xfId="0" applyNumberFormat="1"/>
    <xf numFmtId="0" fontId="0" fillId="0" borderId="0" xfId="0" applyAlignment="1">
      <alignment horizontal="center"/>
    </xf>
    <xf numFmtId="43" fontId="0" fillId="0" borderId="0" xfId="0" applyNumberFormat="1"/>
    <xf numFmtId="169" fontId="0" fillId="2" borderId="0" xfId="1" applyNumberFormat="1" applyFont="1" applyFill="1"/>
    <xf numFmtId="9" fontId="0" fillId="0" borderId="2" xfId="3" applyFont="1" applyBorder="1" applyAlignment="1">
      <alignment horizontal="center" vertical="center"/>
    </xf>
    <xf numFmtId="9" fontId="0" fillId="0" borderId="2" xfId="0" applyNumberFormat="1" applyBorder="1" applyAlignment="1">
      <alignment horizontal="center" vertical="center"/>
    </xf>
    <xf numFmtId="0" fontId="0" fillId="2" borderId="2" xfId="0" applyFill="1" applyBorder="1" applyAlignment="1">
      <alignment horizontal="center"/>
    </xf>
    <xf numFmtId="169" fontId="0" fillId="0" borderId="0" xfId="0" applyNumberFormat="1"/>
    <xf numFmtId="169" fontId="0" fillId="0" borderId="0" xfId="0" applyNumberFormat="1" applyAlignment="1">
      <alignment horizontal="center" vertical="center"/>
    </xf>
    <xf numFmtId="0" fontId="0" fillId="0" borderId="0" xfId="0" applyAlignment="1">
      <alignment horizontal="center" vertical="center"/>
    </xf>
    <xf numFmtId="0" fontId="0" fillId="0" borderId="0" xfId="0" applyFill="1"/>
    <xf numFmtId="0" fontId="0" fillId="4" borderId="0" xfId="0" applyFill="1"/>
    <xf numFmtId="171" fontId="0" fillId="2" borderId="0" xfId="2" applyNumberFormat="1" applyFont="1" applyFill="1"/>
    <xf numFmtId="169" fontId="2" fillId="3" borderId="1" xfId="1" applyNumberFormat="1" applyFont="1" applyFill="1" applyBorder="1"/>
  </cellXfs>
  <cellStyles count="4">
    <cellStyle name="Comma" xfId="1" builtinId="3"/>
    <cellStyle name="Currency" xfId="2" builtinId="4"/>
    <cellStyle name="Normal" xfId="0" builtinId="0"/>
    <cellStyle name="Per cent" xfId="3" builtinId="5"/>
  </cellStyles>
  <dxfs count="40">
    <dxf>
      <numFmt numFmtId="169" formatCode="_-* #,##0_-;\-* #,##0_-;_-* &quot;-&quot;??_-;_-@_-"/>
    </dxf>
    <dxf>
      <numFmt numFmtId="169" formatCode="_-* #,##0_-;\-* #,##0_-;_-* &quot;-&quot;??_-;_-@_-"/>
    </dxf>
    <dxf>
      <numFmt numFmtId="169" formatCode="_-* #,##0_-;\-* #,##0_-;_-* &quot;-&quot;??_-;_-@_-"/>
    </dxf>
    <dxf>
      <numFmt numFmtId="169" formatCode="_-* #,##0_-;\-* #,##0_-;_-* &quot;-&quot;??_-;_-@_-"/>
    </dxf>
    <dxf>
      <numFmt numFmtId="34" formatCode="_-* #,##0.00\ &quot;€&quot;_-;\-* #,##0.00\ &quot;€&quot;_-;_-* &quot;-&quot;??\ &quot;€&quot;_-;_-@_-"/>
    </dxf>
    <dxf>
      <numFmt numFmtId="35" formatCode="_-* #,##0.00_-;\-* #,##0.00_-;_-* &quot;-&quot;??_-;_-@_-"/>
    </dxf>
    <dxf>
      <numFmt numFmtId="0" formatCode="General"/>
    </dxf>
    <dxf>
      <numFmt numFmtId="34" formatCode="_-* #,##0.00\ &quot;€&quot;_-;\-* #,##0.00\ &quot;€&quot;_-;_-* &quot;-&quot;??\ &quot;€&quot;_-;_-@_-"/>
    </dxf>
    <dxf>
      <numFmt numFmtId="169" formatCode="_-* #,##0_-;\-* #,##0_-;_-* &quot;-&quot;??_-;_-@_-"/>
    </dxf>
    <dxf>
      <numFmt numFmtId="169" formatCode="_-* #,##0_-;\-* #,##0_-;_-* &quot;-&quot;??_-;_-@_-"/>
    </dxf>
    <dxf>
      <numFmt numFmtId="169" formatCode="_-* #,##0_-;\-* #,##0_-;_-* &quot;-&quot;??_-;_-@_-"/>
    </dxf>
    <dxf>
      <numFmt numFmtId="169" formatCode="_-* #,##0_-;\-* #,##0_-;_-* &quot;-&quot;??_-;_-@_-"/>
    </dxf>
    <dxf>
      <numFmt numFmtId="34" formatCode="_-* #,##0.00\ &quot;€&quot;_-;\-* #,##0.00\ &quot;€&quot;_-;_-* &quot;-&quot;??\ &quot;€&quot;_-;_-@_-"/>
    </dxf>
    <dxf>
      <numFmt numFmtId="35" formatCode="_-* #,##0.00_-;\-* #,##0.00_-;_-* &quot;-&quot;??_-;_-@_-"/>
    </dxf>
    <dxf>
      <numFmt numFmtId="0" formatCode="General"/>
    </dxf>
    <dxf>
      <numFmt numFmtId="34" formatCode="_-* #,##0.00\ &quot;€&quot;_-;\-* #,##0.00\ &quot;€&quot;_-;_-* &quot;-&quot;??\ &quot;€&quot;_-;_-@_-"/>
    </dxf>
    <dxf>
      <numFmt numFmtId="34" formatCode="_-* #,##0.00\ &quot;€&quot;_-;\-* #,##0.00\ &quot;€&quot;_-;_-* &quot;-&quot;??\ &quot;€&quot;_-;_-@_-"/>
    </dxf>
    <dxf>
      <numFmt numFmtId="35" formatCode="_-* #,##0.00_-;\-* #,##0.00_-;_-* &quot;-&quot;??_-;_-@_-"/>
    </dxf>
    <dxf>
      <numFmt numFmtId="169" formatCode="_-* #,##0_-;\-* #,##0_-;_-* &quot;-&quot;??_-;_-@_-"/>
    </dxf>
    <dxf>
      <numFmt numFmtId="169" formatCode="_-* #,##0_-;\-* #,##0_-;_-* &quot;-&quot;??_-;_-@_-"/>
    </dxf>
    <dxf>
      <numFmt numFmtId="169" formatCode="_-* #,##0_-;\-* #,##0_-;_-* &quot;-&quot;??_-;_-@_-"/>
    </dxf>
    <dxf>
      <numFmt numFmtId="169" formatCode="_-* #,##0_-;\-* #,##0_-;_-* &quot;-&quot;??_-;_-@_-"/>
    </dxf>
    <dxf>
      <numFmt numFmtId="169" formatCode="_-* #,##0_-;\-* #,##0_-;_-* &quot;-&quot;??_-;_-@_-"/>
    </dxf>
    <dxf>
      <numFmt numFmtId="169" formatCode="_-* #,##0_-;\-* #,##0_-;_-* &quot;-&quot;??_-;_-@_-"/>
    </dxf>
    <dxf>
      <numFmt numFmtId="0" formatCode="General"/>
    </dxf>
    <dxf>
      <numFmt numFmtId="34" formatCode="_-* #,##0.00\ &quot;€&quot;_-;\-* #,##0.00\ &quot;€&quot;_-;_-* &quot;-&quot;??\ &quot;€&quot;_-;_-@_-"/>
    </dxf>
    <dxf>
      <numFmt numFmtId="169" formatCode="_-* #,##0_-;\-* #,##0_-;_-* &quot;-&quot;??_-;_-@_-"/>
    </dxf>
    <dxf>
      <numFmt numFmtId="169" formatCode="_-* #,##0_-;\-* #,##0_-;_-* &quot;-&quot;??_-;_-@_-"/>
    </dxf>
    <dxf>
      <numFmt numFmtId="169" formatCode="_-* #,##0_-;\-* #,##0_-;_-* &quot;-&quot;??_-;_-@_-"/>
    </dxf>
    <dxf>
      <numFmt numFmtId="169" formatCode="_-* #,##0_-;\-* #,##0_-;_-* &quot;-&quot;??_-;_-@_-"/>
    </dxf>
    <dxf>
      <numFmt numFmtId="169" formatCode="_-* #,##0_-;\-* #,##0_-;_-* &quot;-&quot;??_-;_-@_-"/>
    </dxf>
    <dxf>
      <numFmt numFmtId="169" formatCode="_-* #,##0_-;\-* #,##0_-;_-* &quot;-&quot;??_-;_-@_-"/>
    </dxf>
    <dxf>
      <numFmt numFmtId="34" formatCode="_-* #,##0.00\ &quot;€&quot;_-;\-* #,##0.00\ &quot;€&quot;_-;_-* &quot;-&quot;??\ &quot;€&quot;_-;_-@_-"/>
    </dxf>
    <dxf>
      <numFmt numFmtId="35" formatCode="_-* #,##0.00_-;\-* #,##0.00_-;_-* &quot;-&quot;??_-;_-@_-"/>
    </dxf>
    <dxf>
      <numFmt numFmtId="0" formatCode="General"/>
    </dxf>
    <dxf>
      <numFmt numFmtId="34" formatCode="_-* #,##0.00\ &quot;€&quot;_-;\-* #,##0.00\ &quot;€&quot;_-;_-* &quot;-&quot;??\ &quot;€&quot;_-;_-@_-"/>
    </dxf>
    <dxf>
      <font>
        <color theme="0"/>
      </font>
      <fill>
        <patternFill patternType="solid">
          <bgColor theme="6"/>
        </patternFill>
      </fill>
      <border>
        <left style="thin">
          <color theme="0" tint="-0.34998626667073579"/>
        </left>
        <right style="thin">
          <color theme="0" tint="-0.34998626667073579"/>
        </right>
        <top style="thin">
          <color theme="0" tint="-0.34998626667073579"/>
        </top>
        <bottom style="thin">
          <color theme="0" tint="-0.34998626667073579"/>
        </bottom>
        <vertical/>
        <horizontal/>
      </border>
    </dxf>
    <dxf>
      <font>
        <color theme="1"/>
      </font>
      <fill>
        <patternFill>
          <bgColor theme="6" tint="0.39994506668294322"/>
        </patternFill>
      </fill>
      <border diagonalUp="0" diagonalDown="0">
        <left/>
        <right/>
        <top/>
        <bottom/>
        <vertical/>
        <horizontal/>
      </border>
    </dxf>
    <dxf>
      <font>
        <b/>
        <color theme="1"/>
      </font>
      <fill>
        <patternFill patternType="none">
          <bgColor auto="1"/>
        </patternFill>
      </fill>
      <border diagonalUp="0" diagonalDown="0">
        <left/>
        <right/>
        <top/>
        <bottom/>
        <vertical/>
        <horizontal/>
      </border>
    </dxf>
    <dxf>
      <font>
        <color theme="1"/>
      </font>
      <fill>
        <patternFill patternType="solid">
          <bgColor theme="2" tint="-9.9948118533890809E-2"/>
        </patternFill>
      </fill>
      <border diagonalUp="0" diagonalDown="0">
        <left/>
        <right/>
        <top/>
        <bottom/>
        <vertical/>
        <horizontal/>
      </border>
    </dxf>
  </dxfs>
  <tableStyles count="2" defaultTableStyle="TableStyleMedium2" defaultPivotStyle="PivotStyleLight16">
    <tableStyle name="ATSlicer" pivot="0" table="0" count="10" xr9:uid="{5B62F654-9104-4B91-98C0-84313B67BB74}">
      <tableStyleElement type="wholeTable" dxfId="37"/>
      <tableStyleElement type="headerRow" dxfId="36"/>
    </tableStyle>
    <tableStyle name="SlicerStyleDark1 2" pivot="0" table="0" count="10" xr9:uid="{3DBC84AA-F291-4300-AFDE-BBB5A041C684}">
      <tableStyleElement type="wholeTable" dxfId="39"/>
      <tableStyleElement type="headerRow" dxfId="38"/>
    </tableStyle>
  </tableStyles>
  <colors>
    <mruColors>
      <color rgb="FF595959"/>
      <color rgb="FF7F7F7F"/>
      <color rgb="FFCE295E"/>
      <color rgb="FFBFBFBF"/>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BFBFBF"/>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rgb="FFBFBFBF"/>
            </pattern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6795556505021"/>
              <bgColor rgb="FFBFBFBF"/>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theme="0" tint="-0.249977111117893"/>
              <bgColor rgb="FFCE295E"/>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rgb="FFBFBFB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rgb="FFBFBFB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AT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StyleDark1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sharedStrings" Target="sharedString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5.xml"/><Relationship Id="rId12" Type="http://schemas.microsoft.com/office/2007/relationships/slicerCache" Target="slicerCaches/slicerCache1.xml"/><Relationship Id="rId17" Type="http://schemas.openxmlformats.org/officeDocument/2006/relationships/styles" Target="style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alcChain" Target="calcChain.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8.xml"/><Relationship Id="rId19" Type="http://schemas.openxmlformats.org/officeDocument/2006/relationships/powerPivotData" Target="model/item.data"/><Relationship Id="rId31" Type="http://schemas.openxmlformats.org/officeDocument/2006/relationships/customXml" Target="../customXml/item1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3.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M3.D8.xlsx]Data!Category</c:name>
    <c:fmtId val="18"/>
  </c:pivotSource>
  <c:chart>
    <c:title>
      <c:tx>
        <c:rich>
          <a:bodyPr rot="0" spcFirstLastPara="1" vertOverflow="ellipsis" vert="horz" wrap="square" anchor="ctr" anchorCtr="1"/>
          <a:lstStyle/>
          <a:p>
            <a:pPr>
              <a:defRPr sz="1400" b="1" i="0" u="none" strike="noStrike" kern="1200" baseline="0">
                <a:solidFill>
                  <a:schemeClr val="tx2"/>
                </a:solidFill>
                <a:latin typeface="+mn-lt"/>
                <a:ea typeface="+mn-ea"/>
                <a:cs typeface="+mn-cs"/>
              </a:defRPr>
            </a:pPr>
            <a:r>
              <a:rPr lang="it-IT" sz="1200"/>
              <a:t>TotalSales</a:t>
            </a:r>
            <a:r>
              <a:rPr lang="it-IT" sz="1200" baseline="0"/>
              <a:t> by Category</a:t>
            </a:r>
            <a:endParaRPr lang="it-IT" sz="1200"/>
          </a:p>
        </c:rich>
      </c:tx>
      <c:layout>
        <c:manualLayout>
          <c:xMode val="edge"/>
          <c:yMode val="edge"/>
          <c:x val="6.4761377271698492E-2"/>
          <c:y val="1.5592855605767161E-2"/>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2"/>
              </a:solidFill>
              <a:latin typeface="+mn-lt"/>
              <a:ea typeface="+mn-ea"/>
              <a:cs typeface="+mn-cs"/>
            </a:defRPr>
          </a:pPr>
          <a:endParaRPr lang="it-IT"/>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715354369512613E-2"/>
          <c:y val="0.18382086620874427"/>
          <c:w val="0.96881961653943216"/>
          <c:h val="0.68543111858333372"/>
        </c:manualLayout>
      </c:layout>
      <c:barChart>
        <c:barDir val="col"/>
        <c:grouping val="clustered"/>
        <c:varyColors val="1"/>
        <c:ser>
          <c:idx val="0"/>
          <c:order val="0"/>
          <c:tx>
            <c:strRef>
              <c:f>Data!$C$3</c:f>
              <c:strCache>
                <c:ptCount val="1"/>
                <c:pt idx="0">
                  <c:v>Total</c:v>
                </c:pt>
              </c:strCache>
            </c:strRef>
          </c:tx>
          <c:invertIfNegative val="1"/>
          <c:dPt>
            <c:idx val="0"/>
            <c:invertIfNegative val="1"/>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Pt>
          <c:dPt>
            <c:idx val="1"/>
            <c:invertIfNegative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dPt>
          <c:dPt>
            <c:idx val="2"/>
            <c:invertIfNegative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dPt>
          <c:dPt>
            <c:idx val="3"/>
            <c:invertIfNegative val="1"/>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c:spPr>
          </c:dPt>
          <c:dPt>
            <c:idx val="4"/>
            <c:invertIfNegative val="1"/>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c:spPr>
          </c:dPt>
          <c:dPt>
            <c:idx val="5"/>
            <c:invertIfNegative val="1"/>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c:spPr>
          </c:dPt>
          <c:dPt>
            <c:idx val="6"/>
            <c:invertIfNegative val="1"/>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c:spPr>
          </c:dPt>
          <c:dPt>
            <c:idx val="7"/>
            <c:invertIfNegative val="1"/>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c:spPr>
          </c:dPt>
          <c:cat>
            <c:strRef>
              <c:f>Data!$B$4:$B$12</c:f>
              <c:strCache>
                <c:ptCount val="8"/>
                <c:pt idx="0">
                  <c:v>Bath &amp; Body</c:v>
                </c:pt>
                <c:pt idx="1">
                  <c:v>Makeup</c:v>
                </c:pt>
                <c:pt idx="2">
                  <c:v>Skincare</c:v>
                </c:pt>
                <c:pt idx="3">
                  <c:v>Fragrance</c:v>
                </c:pt>
                <c:pt idx="4">
                  <c:v>Tools &amp; Brushes</c:v>
                </c:pt>
                <c:pt idx="5">
                  <c:v>Hair</c:v>
                </c:pt>
                <c:pt idx="6">
                  <c:v>Value &amp; Gift Sets</c:v>
                </c:pt>
                <c:pt idx="7">
                  <c:v>Gifts</c:v>
                </c:pt>
              </c:strCache>
            </c:strRef>
          </c:cat>
          <c:val>
            <c:numRef>
              <c:f>Data!$C$4:$C$12</c:f>
              <c:numCache>
                <c:formatCode>_("€"* #,##0.00_);_("€"* \(#,##0.00\);_("€"* "-"??_);_(@_)</c:formatCode>
                <c:ptCount val="8"/>
                <c:pt idx="0">
                  <c:v>6191844</c:v>
                </c:pt>
                <c:pt idx="1">
                  <c:v>4118724</c:v>
                </c:pt>
                <c:pt idx="2">
                  <c:v>2035653</c:v>
                </c:pt>
                <c:pt idx="3">
                  <c:v>1879316</c:v>
                </c:pt>
                <c:pt idx="4">
                  <c:v>1320962</c:v>
                </c:pt>
                <c:pt idx="5">
                  <c:v>1240350</c:v>
                </c:pt>
                <c:pt idx="6">
                  <c:v>281633</c:v>
                </c:pt>
                <c:pt idx="7">
                  <c:v>6800</c:v>
                </c:pt>
              </c:numCache>
            </c:numRef>
          </c:val>
          <c:extLst>
            <c:ext xmlns:c16="http://schemas.microsoft.com/office/drawing/2014/chart" uri="{C3380CC4-5D6E-409C-BE32-E72D297353CC}">
              <c16:uniqueId val="{00000000-6904-403D-BF68-4520011641F2}"/>
            </c:ext>
          </c:extLst>
        </c:ser>
        <c:dLbls>
          <c:showLegendKey val="0"/>
          <c:showVal val="0"/>
          <c:showCatName val="0"/>
          <c:showSerName val="0"/>
          <c:showPercent val="0"/>
          <c:showBubbleSize val="0"/>
        </c:dLbls>
        <c:gapWidth val="100"/>
        <c:overlap val="-24"/>
        <c:axId val="1471879088"/>
        <c:axId val="1471865168"/>
      </c:barChart>
      <c:catAx>
        <c:axId val="1471879088"/>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it-IT"/>
          </a:p>
        </c:txPr>
        <c:crossAx val="1471865168"/>
        <c:crosses val="autoZero"/>
        <c:auto val="1"/>
        <c:lblAlgn val="ctr"/>
        <c:lblOffset val="100"/>
        <c:noMultiLvlLbl val="0"/>
      </c:catAx>
      <c:valAx>
        <c:axId val="1471865168"/>
        <c:scaling>
          <c:orientation val="minMax"/>
        </c:scaling>
        <c:delete val="0"/>
        <c:axPos val="l"/>
        <c:majorGridlines>
          <c:spPr>
            <a:ln w="3175" cap="flat" cmpd="sng" algn="ctr">
              <a:solidFill>
                <a:srgbClr val="7F7F7F"/>
              </a:solidFill>
              <a:prstDash val="dash"/>
              <a:round/>
            </a:ln>
            <a:effectLst/>
          </c:spPr>
        </c:majorGridlines>
        <c:numFmt formatCode="#,##0\ &quot;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it-IT"/>
          </a:p>
        </c:txPr>
        <c:crossAx val="1471879088"/>
        <c:crosses val="autoZero"/>
        <c:crossBetween val="between"/>
        <c:dispUnits>
          <c:builtInUnit val="millions"/>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3"/>
    </mc:Choice>
    <mc:Fallback>
      <c:style val="3"/>
    </mc:Fallback>
  </mc:AlternateContent>
  <c:pivotSource>
    <c:name>[DashBoard M3.D8.xlsx]Data!PivotTable5</c:name>
    <c:fmtId val="1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noFill/>
          </a:ln>
          <a:effectLst/>
        </c:spPr>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pivotFmt>
      <c:pivotFmt>
        <c:idx val="39"/>
        <c:spPr>
          <a:solidFill>
            <a:schemeClr val="accent1"/>
          </a:solidFill>
          <a:ln>
            <a:noFill/>
          </a:ln>
          <a:effectLst/>
        </c:spPr>
      </c:pivotFmt>
      <c:pivotFmt>
        <c:idx val="40"/>
        <c:spPr>
          <a:solidFill>
            <a:schemeClr val="accent1"/>
          </a:solidFill>
          <a:ln>
            <a:noFill/>
          </a:ln>
          <a:effectLst/>
        </c:spPr>
      </c:pivotFmt>
      <c:pivotFmt>
        <c:idx val="41"/>
        <c:spPr>
          <a:solidFill>
            <a:schemeClr val="accent1"/>
          </a:solidFill>
          <a:ln>
            <a:noFill/>
          </a:ln>
          <a:effectLst/>
        </c:spPr>
      </c:pivotFmt>
      <c:pivotFmt>
        <c:idx val="42"/>
        <c:spPr>
          <a:solidFill>
            <a:schemeClr val="accent1"/>
          </a:solidFill>
          <a:ln>
            <a:noFill/>
          </a:ln>
          <a:effectLst/>
        </c:spPr>
      </c:pivotFmt>
      <c:pivotFmt>
        <c:idx val="43"/>
        <c:spPr>
          <a:solidFill>
            <a:schemeClr val="accent1"/>
          </a:solidFill>
          <a:ln>
            <a:noFill/>
          </a:ln>
          <a:effectLst/>
        </c:spPr>
      </c:pivotFmt>
      <c:pivotFmt>
        <c:idx val="44"/>
        <c:spPr>
          <a:solidFill>
            <a:schemeClr val="accent1"/>
          </a:solidFill>
          <a:ln>
            <a:noFill/>
          </a:ln>
          <a:effectLst/>
        </c:spPr>
      </c:pivotFmt>
      <c:pivotFmt>
        <c:idx val="45"/>
        <c:spPr>
          <a:solidFill>
            <a:schemeClr val="accent1"/>
          </a:solidFill>
          <a:ln>
            <a:noFill/>
          </a:ln>
          <a:effectLst/>
        </c:spPr>
      </c:pivotFmt>
      <c:pivotFmt>
        <c:idx val="46"/>
        <c:spPr>
          <a:solidFill>
            <a:schemeClr val="accent1"/>
          </a:solidFill>
          <a:ln>
            <a:noFill/>
          </a:ln>
          <a:effectLst/>
        </c:spPr>
      </c:pivotFmt>
      <c:pivotFmt>
        <c:idx val="47"/>
        <c:spPr>
          <a:solidFill>
            <a:schemeClr val="accent1"/>
          </a:solidFill>
          <a:ln>
            <a:noFill/>
          </a:ln>
          <a:effectLst/>
        </c:spPr>
      </c:pivotFmt>
      <c:pivotFmt>
        <c:idx val="48"/>
        <c:spPr>
          <a:solidFill>
            <a:schemeClr val="accent1"/>
          </a:solidFill>
          <a:ln>
            <a:noFill/>
          </a:ln>
          <a:effectLst/>
        </c:spPr>
      </c:pivotFmt>
      <c:pivotFmt>
        <c:idx val="49"/>
        <c:spPr>
          <a:solidFill>
            <a:schemeClr val="accent1"/>
          </a:solidFill>
          <a:ln>
            <a:noFill/>
          </a:ln>
          <a:effectLst/>
        </c:spPr>
      </c:pivotFmt>
      <c:pivotFmt>
        <c:idx val="50"/>
        <c:spPr>
          <a:solidFill>
            <a:schemeClr val="accent1"/>
          </a:solidFill>
          <a:ln>
            <a:noFill/>
          </a:ln>
          <a:effectLst/>
        </c:spPr>
      </c:pivotFmt>
      <c:pivotFmt>
        <c:idx val="51"/>
        <c:spPr>
          <a:solidFill>
            <a:schemeClr val="accent1"/>
          </a:solidFill>
          <a:ln>
            <a:noFill/>
          </a:ln>
          <a:effectLst/>
        </c:spPr>
      </c:pivotFmt>
      <c:pivotFmt>
        <c:idx val="52"/>
        <c:spPr>
          <a:solidFill>
            <a:schemeClr val="accent1"/>
          </a:solidFill>
          <a:ln>
            <a:noFill/>
          </a:ln>
          <a:effectLst/>
        </c:spPr>
      </c:pivotFmt>
      <c:pivotFmt>
        <c:idx val="53"/>
        <c:spPr>
          <a:solidFill>
            <a:schemeClr val="accent1"/>
          </a:solidFill>
          <a:ln>
            <a:noFill/>
          </a:ln>
          <a:effectLst/>
        </c:spPr>
      </c:pivotFmt>
      <c:pivotFmt>
        <c:idx val="54"/>
        <c:spPr>
          <a:solidFill>
            <a:schemeClr val="accent1"/>
          </a:solidFill>
          <a:ln>
            <a:noFill/>
          </a:ln>
          <a:effectLst/>
        </c:spPr>
      </c:pivotFmt>
      <c:pivotFmt>
        <c:idx val="55"/>
        <c:spPr>
          <a:solidFill>
            <a:schemeClr val="accent1"/>
          </a:solidFill>
          <a:ln>
            <a:noFill/>
          </a:ln>
          <a:effectLst/>
        </c:spPr>
      </c:pivotFmt>
      <c:pivotFmt>
        <c:idx val="56"/>
        <c:spPr>
          <a:solidFill>
            <a:schemeClr val="accent1"/>
          </a:solidFill>
          <a:ln>
            <a:noFill/>
          </a:ln>
          <a:effectLst/>
        </c:spPr>
      </c:pivotFmt>
      <c:pivotFmt>
        <c:idx val="57"/>
        <c:spPr>
          <a:solidFill>
            <a:schemeClr val="accent1"/>
          </a:solidFill>
          <a:ln>
            <a:noFill/>
          </a:ln>
          <a:effectLst/>
        </c:spPr>
      </c:pivotFmt>
      <c:pivotFmt>
        <c:idx val="58"/>
        <c:spPr>
          <a:solidFill>
            <a:schemeClr val="accent1"/>
          </a:solidFill>
          <a:ln>
            <a:noFill/>
          </a:ln>
          <a:effectLst/>
        </c:spPr>
      </c:pivotFmt>
      <c:pivotFmt>
        <c:idx val="59"/>
        <c:spPr>
          <a:solidFill>
            <a:schemeClr val="accent1"/>
          </a:solidFill>
          <a:ln>
            <a:noFill/>
          </a:ln>
          <a:effectLst/>
        </c:spPr>
      </c:pivotFmt>
      <c:pivotFmt>
        <c:idx val="60"/>
        <c:spPr>
          <a:solidFill>
            <a:schemeClr val="accent1"/>
          </a:solidFill>
          <a:ln>
            <a:noFill/>
          </a:ln>
          <a:effectLst/>
        </c:spPr>
      </c:pivotFmt>
      <c:pivotFmt>
        <c:idx val="61"/>
        <c:spPr>
          <a:solidFill>
            <a:schemeClr val="accent1"/>
          </a:solidFill>
          <a:ln>
            <a:noFill/>
          </a:ln>
          <a:effectLst/>
        </c:spPr>
      </c:pivotFmt>
      <c:pivotFmt>
        <c:idx val="62"/>
        <c:spPr>
          <a:solidFill>
            <a:schemeClr val="accent1"/>
          </a:solidFill>
          <a:ln>
            <a:noFill/>
          </a:ln>
          <a:effectLst/>
        </c:spPr>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pivotFmt>
      <c:pivotFmt>
        <c:idx val="65"/>
        <c:spPr>
          <a:solidFill>
            <a:schemeClr val="accent1"/>
          </a:solidFill>
          <a:ln>
            <a:noFill/>
          </a:ln>
          <a:effectLst/>
        </c:spPr>
      </c:pivotFmt>
      <c:pivotFmt>
        <c:idx val="66"/>
        <c:spPr>
          <a:solidFill>
            <a:schemeClr val="accent1"/>
          </a:solidFill>
          <a:ln>
            <a:noFill/>
          </a:ln>
          <a:effectLst/>
        </c:spPr>
      </c:pivotFmt>
      <c:pivotFmt>
        <c:idx val="67"/>
        <c:spPr>
          <a:solidFill>
            <a:schemeClr val="accent1"/>
          </a:solidFill>
          <a:ln>
            <a:noFill/>
          </a:ln>
          <a:effectLst/>
        </c:spPr>
      </c:pivotFmt>
      <c:pivotFmt>
        <c:idx val="68"/>
        <c:spPr>
          <a:solidFill>
            <a:schemeClr val="accent1"/>
          </a:solidFill>
          <a:ln>
            <a:noFill/>
          </a:ln>
          <a:effectLst/>
        </c:spPr>
      </c:pivotFmt>
      <c:pivotFmt>
        <c:idx val="69"/>
        <c:spPr>
          <a:solidFill>
            <a:schemeClr val="accent1"/>
          </a:solidFill>
          <a:ln>
            <a:noFill/>
          </a:ln>
          <a:effectLst/>
        </c:spPr>
      </c:pivotFmt>
      <c:pivotFmt>
        <c:idx val="70"/>
        <c:spPr>
          <a:solidFill>
            <a:schemeClr val="accent1"/>
          </a:solidFill>
          <a:ln>
            <a:noFill/>
          </a:ln>
          <a:effectLst/>
        </c:spPr>
      </c:pivotFmt>
      <c:pivotFmt>
        <c:idx val="71"/>
        <c:spPr>
          <a:solidFill>
            <a:schemeClr val="accent1"/>
          </a:solidFill>
          <a:ln>
            <a:noFill/>
          </a:ln>
          <a:effectLst/>
        </c:spPr>
      </c:pivotFmt>
      <c:pivotFmt>
        <c:idx val="72"/>
        <c:spPr>
          <a:solidFill>
            <a:schemeClr val="accent1"/>
          </a:solidFill>
          <a:ln>
            <a:noFill/>
          </a:ln>
          <a:effectLst/>
        </c:spPr>
      </c:pivotFmt>
      <c:pivotFmt>
        <c:idx val="73"/>
        <c:spPr>
          <a:solidFill>
            <a:schemeClr val="accent1"/>
          </a:solidFill>
          <a:ln>
            <a:noFill/>
          </a:ln>
          <a:effectLst/>
        </c:spPr>
      </c:pivotFmt>
      <c:pivotFmt>
        <c:idx val="74"/>
        <c:spPr>
          <a:solidFill>
            <a:schemeClr val="accent1"/>
          </a:solidFill>
          <a:ln>
            <a:noFill/>
          </a:ln>
          <a:effectLst/>
        </c:spPr>
      </c:pivotFmt>
      <c:pivotFmt>
        <c:idx val="75"/>
        <c:spPr>
          <a:solidFill>
            <a:schemeClr val="accent1"/>
          </a:solidFill>
          <a:ln>
            <a:noFill/>
          </a:ln>
          <a:effectLst/>
        </c:spPr>
      </c:pivotFmt>
      <c:pivotFmt>
        <c:idx val="76"/>
        <c:spPr>
          <a:solidFill>
            <a:schemeClr val="accent1"/>
          </a:solidFill>
          <a:ln>
            <a:noFill/>
          </a:ln>
          <a:effectLst/>
        </c:spPr>
      </c:pivotFmt>
      <c:pivotFmt>
        <c:idx val="77"/>
        <c:spPr>
          <a:solidFill>
            <a:schemeClr val="accent1"/>
          </a:solidFill>
          <a:ln>
            <a:noFill/>
          </a:ln>
          <a:effectLst/>
        </c:spPr>
      </c:pivotFmt>
      <c:pivotFmt>
        <c:idx val="78"/>
        <c:spPr>
          <a:solidFill>
            <a:schemeClr val="accent1"/>
          </a:solidFill>
          <a:ln>
            <a:noFill/>
          </a:ln>
          <a:effectLst/>
        </c:spPr>
      </c:pivotFmt>
      <c:pivotFmt>
        <c:idx val="79"/>
        <c:spPr>
          <a:solidFill>
            <a:schemeClr val="accent1"/>
          </a:solidFill>
          <a:ln>
            <a:noFill/>
          </a:ln>
          <a:effectLst/>
        </c:spPr>
      </c:pivotFmt>
      <c:pivotFmt>
        <c:idx val="80"/>
        <c:spPr>
          <a:solidFill>
            <a:schemeClr val="accent1"/>
          </a:solidFill>
          <a:ln>
            <a:noFill/>
          </a:ln>
          <a:effectLst/>
        </c:spPr>
      </c:pivotFmt>
      <c:pivotFmt>
        <c:idx val="81"/>
        <c:spPr>
          <a:solidFill>
            <a:schemeClr val="accent1"/>
          </a:solidFill>
          <a:ln>
            <a:noFill/>
          </a:ln>
          <a:effectLst/>
        </c:spPr>
      </c:pivotFmt>
      <c:pivotFmt>
        <c:idx val="82"/>
        <c:spPr>
          <a:solidFill>
            <a:schemeClr val="accent1"/>
          </a:solidFill>
          <a:ln>
            <a:noFill/>
          </a:ln>
          <a:effectLst/>
        </c:spPr>
      </c:pivotFmt>
      <c:pivotFmt>
        <c:idx val="83"/>
        <c:spPr>
          <a:solidFill>
            <a:schemeClr val="accent1"/>
          </a:solidFill>
          <a:ln>
            <a:noFill/>
          </a:ln>
          <a:effectLst/>
        </c:spPr>
      </c:pivotFmt>
      <c:pivotFmt>
        <c:idx val="84"/>
        <c:spPr>
          <a:solidFill>
            <a:schemeClr val="accent1"/>
          </a:solidFill>
          <a:ln>
            <a:noFill/>
          </a:ln>
          <a:effectLst/>
        </c:spPr>
      </c:pivotFmt>
      <c:pivotFmt>
        <c:idx val="85"/>
        <c:spPr>
          <a:solidFill>
            <a:schemeClr val="accent1"/>
          </a:solidFill>
          <a:ln>
            <a:noFill/>
          </a:ln>
          <a:effectLst/>
        </c:spPr>
      </c:pivotFmt>
      <c:pivotFmt>
        <c:idx val="86"/>
        <c:spPr>
          <a:solidFill>
            <a:schemeClr val="accent1"/>
          </a:solidFill>
          <a:ln>
            <a:noFill/>
          </a:ln>
          <a:effectLst/>
        </c:spPr>
      </c:pivotFmt>
      <c:pivotFmt>
        <c:idx val="87"/>
        <c:spPr>
          <a:solidFill>
            <a:schemeClr val="accent1"/>
          </a:solidFill>
          <a:ln>
            <a:noFill/>
          </a:ln>
          <a:effectLst/>
        </c:spPr>
      </c:pivotFmt>
      <c:pivotFmt>
        <c:idx val="88"/>
        <c:spPr>
          <a:solidFill>
            <a:schemeClr val="accent1"/>
          </a:solidFill>
          <a:ln>
            <a:noFill/>
          </a:ln>
          <a:effectLst/>
        </c:spPr>
      </c:pivotFmt>
      <c:pivotFmt>
        <c:idx val="89"/>
        <c:spPr>
          <a:solidFill>
            <a:schemeClr val="accent1"/>
          </a:solidFill>
          <a:ln>
            <a:noFill/>
          </a:ln>
          <a:effectLst/>
        </c:spPr>
      </c:pivotFmt>
      <c:pivotFmt>
        <c:idx val="90"/>
        <c:spPr>
          <a:solidFill>
            <a:schemeClr val="accent1"/>
          </a:solidFill>
          <a:ln>
            <a:noFill/>
          </a:ln>
          <a:effectLst/>
        </c:spPr>
      </c:pivotFmt>
      <c:pivotFmt>
        <c:idx val="91"/>
        <c:spPr>
          <a:solidFill>
            <a:schemeClr val="accent1"/>
          </a:solidFill>
          <a:ln>
            <a:noFill/>
          </a:ln>
          <a:effectLst/>
        </c:spPr>
      </c:pivotFmt>
      <c:pivotFmt>
        <c:idx val="92"/>
        <c:spPr>
          <a:solidFill>
            <a:schemeClr val="accent1"/>
          </a:solidFill>
          <a:ln>
            <a:noFill/>
          </a:ln>
          <a:effectLst/>
        </c:spPr>
      </c:pivotFmt>
      <c:pivotFmt>
        <c:idx val="93"/>
        <c:spPr>
          <a:solidFill>
            <a:schemeClr val="accent1"/>
          </a:solidFill>
          <a:ln>
            <a:noFill/>
          </a:ln>
          <a:effectLst/>
        </c:spPr>
      </c:pivotFmt>
      <c:pivotFmt>
        <c:idx val="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pivotFmt>
      <c:pivotFmt>
        <c:idx val="96"/>
        <c:spPr>
          <a:solidFill>
            <a:schemeClr val="accent1"/>
          </a:solidFill>
          <a:ln>
            <a:noFill/>
          </a:ln>
          <a:effectLst/>
        </c:spPr>
      </c:pivotFmt>
      <c:pivotFmt>
        <c:idx val="97"/>
        <c:spPr>
          <a:solidFill>
            <a:schemeClr val="accent1"/>
          </a:solidFill>
          <a:ln>
            <a:noFill/>
          </a:ln>
          <a:effectLst/>
        </c:spPr>
      </c:pivotFmt>
      <c:pivotFmt>
        <c:idx val="98"/>
        <c:spPr>
          <a:solidFill>
            <a:schemeClr val="accent1"/>
          </a:solidFill>
          <a:ln>
            <a:noFill/>
          </a:ln>
          <a:effectLst/>
        </c:spPr>
      </c:pivotFmt>
      <c:pivotFmt>
        <c:idx val="99"/>
        <c:spPr>
          <a:solidFill>
            <a:schemeClr val="accent1"/>
          </a:solidFill>
          <a:ln>
            <a:noFill/>
          </a:ln>
          <a:effectLst/>
        </c:spPr>
      </c:pivotFmt>
      <c:pivotFmt>
        <c:idx val="100"/>
        <c:spPr>
          <a:solidFill>
            <a:schemeClr val="accent1"/>
          </a:solidFill>
          <a:ln>
            <a:noFill/>
          </a:ln>
          <a:effectLst/>
        </c:spPr>
      </c:pivotFmt>
      <c:pivotFmt>
        <c:idx val="101"/>
        <c:spPr>
          <a:solidFill>
            <a:schemeClr val="accent1"/>
          </a:solidFill>
          <a:ln>
            <a:noFill/>
          </a:ln>
          <a:effectLst/>
        </c:spPr>
      </c:pivotFmt>
      <c:pivotFmt>
        <c:idx val="102"/>
        <c:spPr>
          <a:solidFill>
            <a:schemeClr val="accent1"/>
          </a:solidFill>
          <a:ln>
            <a:noFill/>
          </a:ln>
          <a:effectLst/>
        </c:spPr>
      </c:pivotFmt>
      <c:pivotFmt>
        <c:idx val="103"/>
        <c:spPr>
          <a:solidFill>
            <a:schemeClr val="accent1"/>
          </a:solidFill>
          <a:ln>
            <a:noFill/>
          </a:ln>
          <a:effectLst/>
        </c:spPr>
      </c:pivotFmt>
      <c:pivotFmt>
        <c:idx val="104"/>
        <c:spPr>
          <a:solidFill>
            <a:schemeClr val="accent1"/>
          </a:solidFill>
          <a:ln>
            <a:noFill/>
          </a:ln>
          <a:effectLst/>
        </c:spPr>
      </c:pivotFmt>
      <c:pivotFmt>
        <c:idx val="105"/>
        <c:spPr>
          <a:solidFill>
            <a:schemeClr val="accent1"/>
          </a:solidFill>
          <a:ln>
            <a:noFill/>
          </a:ln>
          <a:effectLst/>
        </c:spPr>
      </c:pivotFmt>
      <c:pivotFmt>
        <c:idx val="106"/>
        <c:spPr>
          <a:solidFill>
            <a:schemeClr val="accent1"/>
          </a:solidFill>
          <a:ln>
            <a:noFill/>
          </a:ln>
          <a:effectLst/>
        </c:spPr>
      </c:pivotFmt>
      <c:pivotFmt>
        <c:idx val="107"/>
        <c:spPr>
          <a:solidFill>
            <a:schemeClr val="accent1"/>
          </a:solidFill>
          <a:ln>
            <a:noFill/>
          </a:ln>
          <a:effectLst/>
        </c:spPr>
      </c:pivotFmt>
      <c:pivotFmt>
        <c:idx val="108"/>
        <c:spPr>
          <a:solidFill>
            <a:schemeClr val="accent1"/>
          </a:solidFill>
          <a:ln>
            <a:noFill/>
          </a:ln>
          <a:effectLst/>
        </c:spPr>
      </c:pivotFmt>
      <c:pivotFmt>
        <c:idx val="109"/>
        <c:spPr>
          <a:solidFill>
            <a:schemeClr val="accent1"/>
          </a:solidFill>
          <a:ln>
            <a:noFill/>
          </a:ln>
          <a:effectLst/>
        </c:spPr>
      </c:pivotFmt>
      <c:pivotFmt>
        <c:idx val="110"/>
        <c:spPr>
          <a:solidFill>
            <a:schemeClr val="accent1"/>
          </a:solidFill>
          <a:ln>
            <a:noFill/>
          </a:ln>
          <a:effectLst/>
        </c:spPr>
      </c:pivotFmt>
      <c:pivotFmt>
        <c:idx val="111"/>
        <c:spPr>
          <a:solidFill>
            <a:schemeClr val="accent1"/>
          </a:solidFill>
          <a:ln>
            <a:noFill/>
          </a:ln>
          <a:effectLst/>
        </c:spPr>
      </c:pivotFmt>
      <c:pivotFmt>
        <c:idx val="112"/>
        <c:spPr>
          <a:solidFill>
            <a:schemeClr val="accent1"/>
          </a:solidFill>
          <a:ln>
            <a:noFill/>
          </a:ln>
          <a:effectLst/>
        </c:spPr>
      </c:pivotFmt>
      <c:pivotFmt>
        <c:idx val="113"/>
        <c:spPr>
          <a:solidFill>
            <a:schemeClr val="accent1"/>
          </a:solidFill>
          <a:ln>
            <a:noFill/>
          </a:ln>
          <a:effectLst/>
        </c:spPr>
      </c:pivotFmt>
      <c:pivotFmt>
        <c:idx val="114"/>
        <c:spPr>
          <a:solidFill>
            <a:schemeClr val="accent1"/>
          </a:solidFill>
          <a:ln>
            <a:noFill/>
          </a:ln>
          <a:effectLst/>
        </c:spPr>
      </c:pivotFmt>
      <c:pivotFmt>
        <c:idx val="115"/>
        <c:spPr>
          <a:solidFill>
            <a:schemeClr val="accent1"/>
          </a:solidFill>
          <a:ln>
            <a:noFill/>
          </a:ln>
          <a:effectLst/>
        </c:spPr>
      </c:pivotFmt>
      <c:pivotFmt>
        <c:idx val="116"/>
        <c:spPr>
          <a:solidFill>
            <a:schemeClr val="accent1"/>
          </a:solidFill>
          <a:ln>
            <a:noFill/>
          </a:ln>
          <a:effectLst/>
        </c:spPr>
      </c:pivotFmt>
      <c:pivotFmt>
        <c:idx val="117"/>
        <c:spPr>
          <a:solidFill>
            <a:schemeClr val="accent1"/>
          </a:solidFill>
          <a:ln>
            <a:noFill/>
          </a:ln>
          <a:effectLst/>
        </c:spPr>
      </c:pivotFmt>
      <c:pivotFmt>
        <c:idx val="118"/>
        <c:spPr>
          <a:solidFill>
            <a:schemeClr val="accent1"/>
          </a:solidFill>
          <a:ln>
            <a:noFill/>
          </a:ln>
          <a:effectLst/>
        </c:spPr>
      </c:pivotFmt>
      <c:pivotFmt>
        <c:idx val="119"/>
        <c:spPr>
          <a:solidFill>
            <a:schemeClr val="accent1"/>
          </a:solidFill>
          <a:ln>
            <a:noFill/>
          </a:ln>
          <a:effectLst/>
        </c:spPr>
      </c:pivotFmt>
      <c:pivotFmt>
        <c:idx val="120"/>
        <c:spPr>
          <a:solidFill>
            <a:schemeClr val="accent1"/>
          </a:solidFill>
          <a:ln>
            <a:noFill/>
          </a:ln>
          <a:effectLst/>
        </c:spPr>
      </c:pivotFmt>
      <c:pivotFmt>
        <c:idx val="121"/>
        <c:spPr>
          <a:solidFill>
            <a:schemeClr val="accent1"/>
          </a:solidFill>
          <a:ln>
            <a:noFill/>
          </a:ln>
          <a:effectLst/>
        </c:spPr>
      </c:pivotFmt>
      <c:pivotFmt>
        <c:idx val="122"/>
        <c:spPr>
          <a:solidFill>
            <a:schemeClr val="accent1"/>
          </a:solidFill>
          <a:ln>
            <a:noFill/>
          </a:ln>
          <a:effectLst/>
        </c:spPr>
      </c:pivotFmt>
      <c:pivotFmt>
        <c:idx val="123"/>
        <c:spPr>
          <a:solidFill>
            <a:schemeClr val="accent1"/>
          </a:solidFill>
          <a:ln>
            <a:noFill/>
          </a:ln>
          <a:effectLst/>
        </c:spPr>
      </c:pivotFmt>
      <c:pivotFmt>
        <c:idx val="124"/>
        <c:spPr>
          <a:solidFill>
            <a:schemeClr val="accent1"/>
          </a:solidFill>
          <a:ln>
            <a:noFill/>
          </a:ln>
          <a:effectLst/>
        </c:spPr>
      </c:pivotFmt>
      <c:pivotFmt>
        <c:idx val="1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pivotFmt>
      <c:pivotFmt>
        <c:idx val="127"/>
        <c:spPr>
          <a:solidFill>
            <a:schemeClr val="accent1">
              <a:tint val="62000"/>
            </a:schemeClr>
          </a:solidFill>
          <a:ln>
            <a:noFill/>
          </a:ln>
          <a:effectLst/>
        </c:spPr>
      </c:pivotFmt>
      <c:pivotFmt>
        <c:idx val="128"/>
        <c:spPr>
          <a:solidFill>
            <a:schemeClr val="accent1">
              <a:shade val="61000"/>
            </a:schemeClr>
          </a:solidFill>
          <a:ln>
            <a:noFill/>
          </a:ln>
          <a:effectLst/>
        </c:spPr>
      </c:pivotFmt>
      <c:pivotFmt>
        <c:idx val="129"/>
        <c:spPr>
          <a:solidFill>
            <a:schemeClr val="accent1">
              <a:tint val="35000"/>
            </a:schemeClr>
          </a:solidFill>
          <a:ln>
            <a:noFill/>
          </a:ln>
          <a:effectLst/>
        </c:spPr>
      </c:pivotFmt>
      <c:pivotFmt>
        <c:idx val="130"/>
        <c:spPr>
          <a:solidFill>
            <a:schemeClr val="accent1"/>
          </a:solidFill>
          <a:ln>
            <a:noFill/>
          </a:ln>
          <a:effectLst/>
        </c:spPr>
      </c:pivotFmt>
      <c:pivotFmt>
        <c:idx val="131"/>
        <c:spPr>
          <a:solidFill>
            <a:schemeClr val="accent1"/>
          </a:solidFill>
          <a:ln>
            <a:noFill/>
          </a:ln>
          <a:effectLst/>
        </c:spPr>
      </c:pivotFmt>
      <c:pivotFmt>
        <c:idx val="132"/>
        <c:spPr>
          <a:solidFill>
            <a:schemeClr val="accent1"/>
          </a:solidFill>
          <a:ln>
            <a:noFill/>
          </a:ln>
          <a:effectLst/>
        </c:spPr>
      </c:pivotFmt>
      <c:pivotFmt>
        <c:idx val="133"/>
        <c:spPr>
          <a:solidFill>
            <a:schemeClr val="accent1">
              <a:shade val="34000"/>
            </a:schemeClr>
          </a:solidFill>
          <a:ln>
            <a:noFill/>
          </a:ln>
          <a:effectLst/>
        </c:spPr>
      </c:pivotFmt>
      <c:pivotFmt>
        <c:idx val="134"/>
        <c:spPr>
          <a:solidFill>
            <a:schemeClr val="accent1"/>
          </a:solidFill>
          <a:ln>
            <a:noFill/>
          </a:ln>
          <a:effectLst/>
        </c:spPr>
      </c:pivotFmt>
      <c:pivotFmt>
        <c:idx val="135"/>
        <c:spPr>
          <a:solidFill>
            <a:schemeClr val="accent1"/>
          </a:solidFill>
          <a:ln>
            <a:noFill/>
          </a:ln>
          <a:effectLst/>
        </c:spPr>
      </c:pivotFmt>
      <c:pivotFmt>
        <c:idx val="136"/>
        <c:spPr>
          <a:solidFill>
            <a:schemeClr val="accent1"/>
          </a:solidFill>
          <a:ln>
            <a:noFill/>
          </a:ln>
          <a:effectLst/>
        </c:spPr>
      </c:pivotFmt>
      <c:pivotFmt>
        <c:idx val="137"/>
        <c:spPr>
          <a:solidFill>
            <a:schemeClr val="accent1"/>
          </a:solidFill>
          <a:ln>
            <a:noFill/>
          </a:ln>
          <a:effectLst/>
        </c:spPr>
      </c:pivotFmt>
      <c:pivotFmt>
        <c:idx val="138"/>
        <c:spPr>
          <a:solidFill>
            <a:schemeClr val="accent1"/>
          </a:solidFill>
          <a:ln>
            <a:noFill/>
          </a:ln>
          <a:effectLst/>
        </c:spPr>
      </c:pivotFmt>
      <c:pivotFmt>
        <c:idx val="139"/>
        <c:spPr>
          <a:solidFill>
            <a:schemeClr val="accent1"/>
          </a:solidFill>
          <a:ln>
            <a:noFill/>
          </a:ln>
          <a:effectLst/>
        </c:spPr>
      </c:pivotFmt>
      <c:pivotFmt>
        <c:idx val="140"/>
        <c:spPr>
          <a:solidFill>
            <a:schemeClr val="accent1">
              <a:shade val="57000"/>
            </a:schemeClr>
          </a:solidFill>
          <a:ln>
            <a:noFill/>
          </a:ln>
          <a:effectLst/>
        </c:spPr>
      </c:pivotFmt>
      <c:pivotFmt>
        <c:idx val="141"/>
        <c:spPr>
          <a:solidFill>
            <a:schemeClr val="accent1">
              <a:tint val="53000"/>
            </a:schemeClr>
          </a:solidFill>
          <a:ln>
            <a:noFill/>
          </a:ln>
          <a:effectLst/>
        </c:spPr>
      </c:pivotFmt>
      <c:pivotFmt>
        <c:idx val="142"/>
        <c:spPr>
          <a:solidFill>
            <a:schemeClr val="accent1">
              <a:tint val="40000"/>
            </a:schemeClr>
          </a:solidFill>
          <a:ln>
            <a:noFill/>
          </a:ln>
          <a:effectLst/>
        </c:spPr>
      </c:pivotFmt>
      <c:pivotFmt>
        <c:idx val="143"/>
        <c:spPr>
          <a:solidFill>
            <a:schemeClr val="accent1"/>
          </a:solidFill>
          <a:ln>
            <a:noFill/>
          </a:ln>
          <a:effectLst/>
        </c:spPr>
      </c:pivotFmt>
      <c:pivotFmt>
        <c:idx val="144"/>
        <c:spPr>
          <a:solidFill>
            <a:schemeClr val="accent1"/>
          </a:solidFill>
          <a:ln>
            <a:noFill/>
          </a:ln>
          <a:effectLst/>
        </c:spPr>
      </c:pivotFmt>
      <c:pivotFmt>
        <c:idx val="145"/>
        <c:spPr>
          <a:solidFill>
            <a:schemeClr val="accent1">
              <a:tint val="44000"/>
            </a:schemeClr>
          </a:solidFill>
          <a:ln>
            <a:noFill/>
          </a:ln>
          <a:effectLst/>
        </c:spPr>
      </c:pivotFmt>
      <c:pivotFmt>
        <c:idx val="146"/>
        <c:spPr>
          <a:solidFill>
            <a:schemeClr val="accent1"/>
          </a:solidFill>
          <a:ln>
            <a:noFill/>
          </a:ln>
          <a:effectLst/>
        </c:spPr>
      </c:pivotFmt>
      <c:pivotFmt>
        <c:idx val="147"/>
        <c:spPr>
          <a:solidFill>
            <a:schemeClr val="accent1"/>
          </a:solidFill>
          <a:ln>
            <a:noFill/>
          </a:ln>
          <a:effectLst/>
        </c:spPr>
      </c:pivotFmt>
      <c:pivotFmt>
        <c:idx val="148"/>
        <c:spPr>
          <a:solidFill>
            <a:schemeClr val="accent1"/>
          </a:solidFill>
          <a:ln>
            <a:noFill/>
          </a:ln>
          <a:effectLst/>
        </c:spPr>
      </c:pivotFmt>
      <c:pivotFmt>
        <c:idx val="149"/>
        <c:spPr>
          <a:solidFill>
            <a:schemeClr val="accent1"/>
          </a:solidFill>
          <a:ln>
            <a:noFill/>
          </a:ln>
          <a:effectLst/>
        </c:spPr>
      </c:pivotFmt>
      <c:pivotFmt>
        <c:idx val="150"/>
        <c:spPr>
          <a:solidFill>
            <a:schemeClr val="accent1"/>
          </a:solidFill>
          <a:ln>
            <a:noFill/>
          </a:ln>
          <a:effectLst/>
        </c:spPr>
      </c:pivotFmt>
      <c:pivotFmt>
        <c:idx val="151"/>
        <c:spPr>
          <a:solidFill>
            <a:schemeClr val="accent1"/>
          </a:solidFill>
          <a:ln>
            <a:noFill/>
          </a:ln>
          <a:effectLst/>
        </c:spPr>
      </c:pivotFmt>
      <c:pivotFmt>
        <c:idx val="152"/>
        <c:spPr>
          <a:solidFill>
            <a:schemeClr val="accent1"/>
          </a:solidFill>
          <a:ln>
            <a:noFill/>
          </a:ln>
          <a:effectLst/>
        </c:spPr>
      </c:pivotFmt>
      <c:pivotFmt>
        <c:idx val="153"/>
        <c:spPr>
          <a:solidFill>
            <a:schemeClr val="accent1">
              <a:tint val="49000"/>
            </a:schemeClr>
          </a:solidFill>
          <a:ln>
            <a:noFill/>
          </a:ln>
          <a:effectLst/>
        </c:spPr>
      </c:pivotFmt>
      <c:pivotFmt>
        <c:idx val="154"/>
        <c:spPr>
          <a:solidFill>
            <a:schemeClr val="accent1">
              <a:tint val="89000"/>
            </a:schemeClr>
          </a:solidFill>
          <a:ln>
            <a:noFill/>
          </a:ln>
          <a:effectLst/>
        </c:spPr>
      </c:pivotFmt>
      <c:pivotFmt>
        <c:idx val="155"/>
        <c:spPr>
          <a:solidFill>
            <a:schemeClr val="accent1"/>
          </a:solidFill>
          <a:ln>
            <a:noFill/>
          </a:ln>
          <a:effectLst/>
        </c:spPr>
      </c:pivotFmt>
    </c:pivotFmts>
    <c:plotArea>
      <c:layout>
        <c:manualLayout>
          <c:layoutTarget val="inner"/>
          <c:xMode val="edge"/>
          <c:yMode val="edge"/>
          <c:x val="0.16255433337170577"/>
          <c:y val="0"/>
          <c:w val="0.73034610605874162"/>
          <c:h val="1"/>
        </c:manualLayout>
      </c:layout>
      <c:doughnutChart>
        <c:varyColors val="1"/>
        <c:ser>
          <c:idx val="0"/>
          <c:order val="0"/>
          <c:tx>
            <c:strRef>
              <c:f>Data!$C$33</c:f>
              <c:strCache>
                <c:ptCount val="1"/>
                <c:pt idx="0">
                  <c:v>Total</c:v>
                </c:pt>
              </c:strCache>
            </c:strRef>
          </c:tx>
          <c:dPt>
            <c:idx val="0"/>
            <c:bubble3D val="0"/>
            <c:spPr>
              <a:solidFill>
                <a:schemeClr val="accent1">
                  <a:shade val="34000"/>
                </a:schemeClr>
              </a:solidFill>
              <a:ln>
                <a:noFill/>
              </a:ln>
              <a:effectLst/>
            </c:spPr>
            <c:extLst>
              <c:ext xmlns:c16="http://schemas.microsoft.com/office/drawing/2014/chart" uri="{C3380CC4-5D6E-409C-BE32-E72D297353CC}">
                <c16:uniqueId val="{0000003F-4E86-4769-8422-126695C09635}"/>
              </c:ext>
            </c:extLst>
          </c:dPt>
          <c:dPt>
            <c:idx val="1"/>
            <c:bubble3D val="0"/>
            <c:spPr>
              <a:solidFill>
                <a:schemeClr val="accent1">
                  <a:shade val="39000"/>
                </a:schemeClr>
              </a:solidFill>
              <a:ln>
                <a:noFill/>
              </a:ln>
              <a:effectLst/>
            </c:spPr>
            <c:extLst>
              <c:ext xmlns:c16="http://schemas.microsoft.com/office/drawing/2014/chart" uri="{C3380CC4-5D6E-409C-BE32-E72D297353CC}">
                <c16:uniqueId val="{00000041-4E86-4769-8422-126695C09635}"/>
              </c:ext>
            </c:extLst>
          </c:dPt>
          <c:dPt>
            <c:idx val="2"/>
            <c:bubble3D val="0"/>
            <c:spPr>
              <a:solidFill>
                <a:schemeClr val="accent1">
                  <a:shade val="43000"/>
                </a:schemeClr>
              </a:solidFill>
              <a:ln>
                <a:noFill/>
              </a:ln>
              <a:effectLst/>
            </c:spPr>
            <c:extLst>
              <c:ext xmlns:c16="http://schemas.microsoft.com/office/drawing/2014/chart" uri="{C3380CC4-5D6E-409C-BE32-E72D297353CC}">
                <c16:uniqueId val="{00000043-4E86-4769-8422-126695C09635}"/>
              </c:ext>
            </c:extLst>
          </c:dPt>
          <c:dPt>
            <c:idx val="3"/>
            <c:bubble3D val="0"/>
            <c:spPr>
              <a:solidFill>
                <a:schemeClr val="accent1">
                  <a:shade val="48000"/>
                </a:schemeClr>
              </a:solidFill>
              <a:ln>
                <a:noFill/>
              </a:ln>
              <a:effectLst/>
            </c:spPr>
            <c:extLst>
              <c:ext xmlns:c16="http://schemas.microsoft.com/office/drawing/2014/chart" uri="{C3380CC4-5D6E-409C-BE32-E72D297353CC}">
                <c16:uniqueId val="{00000045-4E86-4769-8422-126695C09635}"/>
              </c:ext>
            </c:extLst>
          </c:dPt>
          <c:dPt>
            <c:idx val="4"/>
            <c:bubble3D val="0"/>
            <c:spPr>
              <a:solidFill>
                <a:schemeClr val="accent1">
                  <a:shade val="52000"/>
                </a:schemeClr>
              </a:solidFill>
              <a:ln>
                <a:noFill/>
              </a:ln>
              <a:effectLst/>
            </c:spPr>
            <c:extLst>
              <c:ext xmlns:c16="http://schemas.microsoft.com/office/drawing/2014/chart" uri="{C3380CC4-5D6E-409C-BE32-E72D297353CC}">
                <c16:uniqueId val="{00000047-4E86-4769-8422-126695C09635}"/>
              </c:ext>
            </c:extLst>
          </c:dPt>
          <c:dPt>
            <c:idx val="5"/>
            <c:bubble3D val="0"/>
            <c:spPr>
              <a:solidFill>
                <a:schemeClr val="accent1">
                  <a:shade val="57000"/>
                </a:schemeClr>
              </a:solidFill>
              <a:ln>
                <a:noFill/>
              </a:ln>
              <a:effectLst/>
            </c:spPr>
            <c:extLst>
              <c:ext xmlns:c16="http://schemas.microsoft.com/office/drawing/2014/chart" uri="{C3380CC4-5D6E-409C-BE32-E72D297353CC}">
                <c16:uniqueId val="{00000049-4E86-4769-8422-126695C09635}"/>
              </c:ext>
            </c:extLst>
          </c:dPt>
          <c:dPt>
            <c:idx val="6"/>
            <c:bubble3D val="0"/>
            <c:spPr>
              <a:solidFill>
                <a:schemeClr val="accent1">
                  <a:shade val="61000"/>
                </a:schemeClr>
              </a:solidFill>
              <a:ln>
                <a:noFill/>
              </a:ln>
              <a:effectLst/>
            </c:spPr>
            <c:extLst>
              <c:ext xmlns:c16="http://schemas.microsoft.com/office/drawing/2014/chart" uri="{C3380CC4-5D6E-409C-BE32-E72D297353CC}">
                <c16:uniqueId val="{0000004B-4E86-4769-8422-126695C09635}"/>
              </c:ext>
            </c:extLst>
          </c:dPt>
          <c:dPt>
            <c:idx val="7"/>
            <c:bubble3D val="0"/>
            <c:spPr>
              <a:solidFill>
                <a:schemeClr val="accent1">
                  <a:shade val="66000"/>
                </a:schemeClr>
              </a:solidFill>
              <a:ln>
                <a:noFill/>
              </a:ln>
              <a:effectLst/>
            </c:spPr>
            <c:extLst>
              <c:ext xmlns:c16="http://schemas.microsoft.com/office/drawing/2014/chart" uri="{C3380CC4-5D6E-409C-BE32-E72D297353CC}">
                <c16:uniqueId val="{0000004D-4E86-4769-8422-126695C09635}"/>
              </c:ext>
            </c:extLst>
          </c:dPt>
          <c:dPt>
            <c:idx val="8"/>
            <c:bubble3D val="0"/>
            <c:spPr>
              <a:solidFill>
                <a:schemeClr val="accent1">
                  <a:shade val="70000"/>
                </a:schemeClr>
              </a:solidFill>
              <a:ln>
                <a:noFill/>
              </a:ln>
              <a:effectLst/>
            </c:spPr>
            <c:extLst>
              <c:ext xmlns:c16="http://schemas.microsoft.com/office/drawing/2014/chart" uri="{C3380CC4-5D6E-409C-BE32-E72D297353CC}">
                <c16:uniqueId val="{0000004F-4E86-4769-8422-126695C09635}"/>
              </c:ext>
            </c:extLst>
          </c:dPt>
          <c:dPt>
            <c:idx val="9"/>
            <c:bubble3D val="0"/>
            <c:spPr>
              <a:solidFill>
                <a:schemeClr val="accent1">
                  <a:shade val="75000"/>
                </a:schemeClr>
              </a:solidFill>
              <a:ln>
                <a:noFill/>
              </a:ln>
              <a:effectLst/>
            </c:spPr>
            <c:extLst>
              <c:ext xmlns:c16="http://schemas.microsoft.com/office/drawing/2014/chart" uri="{C3380CC4-5D6E-409C-BE32-E72D297353CC}">
                <c16:uniqueId val="{00000051-4E86-4769-8422-126695C09635}"/>
              </c:ext>
            </c:extLst>
          </c:dPt>
          <c:dPt>
            <c:idx val="10"/>
            <c:bubble3D val="0"/>
            <c:spPr>
              <a:solidFill>
                <a:schemeClr val="accent1">
                  <a:shade val="79000"/>
                </a:schemeClr>
              </a:solidFill>
              <a:ln>
                <a:noFill/>
              </a:ln>
              <a:effectLst/>
            </c:spPr>
            <c:extLst>
              <c:ext xmlns:c16="http://schemas.microsoft.com/office/drawing/2014/chart" uri="{C3380CC4-5D6E-409C-BE32-E72D297353CC}">
                <c16:uniqueId val="{00000053-4E86-4769-8422-126695C09635}"/>
              </c:ext>
            </c:extLst>
          </c:dPt>
          <c:dPt>
            <c:idx val="11"/>
            <c:bubble3D val="0"/>
            <c:spPr>
              <a:solidFill>
                <a:schemeClr val="accent1">
                  <a:shade val="84000"/>
                </a:schemeClr>
              </a:solidFill>
              <a:ln>
                <a:noFill/>
              </a:ln>
              <a:effectLst/>
            </c:spPr>
            <c:extLst>
              <c:ext xmlns:c16="http://schemas.microsoft.com/office/drawing/2014/chart" uri="{C3380CC4-5D6E-409C-BE32-E72D297353CC}">
                <c16:uniqueId val="{00000055-4E86-4769-8422-126695C09635}"/>
              </c:ext>
            </c:extLst>
          </c:dPt>
          <c:dPt>
            <c:idx val="12"/>
            <c:bubble3D val="0"/>
            <c:spPr>
              <a:solidFill>
                <a:schemeClr val="accent1">
                  <a:shade val="88000"/>
                </a:schemeClr>
              </a:solidFill>
              <a:ln>
                <a:noFill/>
              </a:ln>
              <a:effectLst/>
            </c:spPr>
            <c:extLst>
              <c:ext xmlns:c16="http://schemas.microsoft.com/office/drawing/2014/chart" uri="{C3380CC4-5D6E-409C-BE32-E72D297353CC}">
                <c16:uniqueId val="{00000057-4E86-4769-8422-126695C09635}"/>
              </c:ext>
            </c:extLst>
          </c:dPt>
          <c:dPt>
            <c:idx val="13"/>
            <c:bubble3D val="0"/>
            <c:spPr>
              <a:solidFill>
                <a:schemeClr val="accent1">
                  <a:shade val="93000"/>
                </a:schemeClr>
              </a:solidFill>
              <a:ln>
                <a:noFill/>
              </a:ln>
              <a:effectLst/>
            </c:spPr>
            <c:extLst>
              <c:ext xmlns:c16="http://schemas.microsoft.com/office/drawing/2014/chart" uri="{C3380CC4-5D6E-409C-BE32-E72D297353CC}">
                <c16:uniqueId val="{00000059-4E86-4769-8422-126695C09635}"/>
              </c:ext>
            </c:extLst>
          </c:dPt>
          <c:dPt>
            <c:idx val="14"/>
            <c:bubble3D val="0"/>
            <c:spPr>
              <a:solidFill>
                <a:schemeClr val="accent1">
                  <a:shade val="97000"/>
                </a:schemeClr>
              </a:solidFill>
              <a:ln>
                <a:noFill/>
              </a:ln>
              <a:effectLst/>
            </c:spPr>
            <c:extLst>
              <c:ext xmlns:c16="http://schemas.microsoft.com/office/drawing/2014/chart" uri="{C3380CC4-5D6E-409C-BE32-E72D297353CC}">
                <c16:uniqueId val="{0000005B-4E86-4769-8422-126695C09635}"/>
              </c:ext>
            </c:extLst>
          </c:dPt>
          <c:dPt>
            <c:idx val="15"/>
            <c:bubble3D val="0"/>
            <c:spPr>
              <a:solidFill>
                <a:schemeClr val="accent1">
                  <a:tint val="98000"/>
                </a:schemeClr>
              </a:solidFill>
              <a:ln>
                <a:noFill/>
              </a:ln>
              <a:effectLst/>
            </c:spPr>
            <c:extLst>
              <c:ext xmlns:c16="http://schemas.microsoft.com/office/drawing/2014/chart" uri="{C3380CC4-5D6E-409C-BE32-E72D297353CC}">
                <c16:uniqueId val="{0000005D-4E86-4769-8422-126695C09635}"/>
              </c:ext>
            </c:extLst>
          </c:dPt>
          <c:dPt>
            <c:idx val="16"/>
            <c:bubble3D val="0"/>
            <c:spPr>
              <a:solidFill>
                <a:schemeClr val="accent1">
                  <a:tint val="94000"/>
                </a:schemeClr>
              </a:solidFill>
              <a:ln>
                <a:noFill/>
              </a:ln>
              <a:effectLst/>
            </c:spPr>
            <c:extLst>
              <c:ext xmlns:c16="http://schemas.microsoft.com/office/drawing/2014/chart" uri="{C3380CC4-5D6E-409C-BE32-E72D297353CC}">
                <c16:uniqueId val="{0000005F-4E86-4769-8422-126695C09635}"/>
              </c:ext>
            </c:extLst>
          </c:dPt>
          <c:dPt>
            <c:idx val="17"/>
            <c:bubble3D val="0"/>
            <c:spPr>
              <a:solidFill>
                <a:schemeClr val="accent1">
                  <a:tint val="89000"/>
                </a:schemeClr>
              </a:solidFill>
              <a:ln>
                <a:noFill/>
              </a:ln>
              <a:effectLst/>
            </c:spPr>
            <c:extLst>
              <c:ext xmlns:c16="http://schemas.microsoft.com/office/drawing/2014/chart" uri="{C3380CC4-5D6E-409C-BE32-E72D297353CC}">
                <c16:uniqueId val="{00000061-4E86-4769-8422-126695C09635}"/>
              </c:ext>
            </c:extLst>
          </c:dPt>
          <c:dPt>
            <c:idx val="18"/>
            <c:bubble3D val="0"/>
            <c:spPr>
              <a:solidFill>
                <a:schemeClr val="accent1">
                  <a:tint val="85000"/>
                </a:schemeClr>
              </a:solidFill>
              <a:ln>
                <a:noFill/>
              </a:ln>
              <a:effectLst/>
            </c:spPr>
            <c:extLst>
              <c:ext xmlns:c16="http://schemas.microsoft.com/office/drawing/2014/chart" uri="{C3380CC4-5D6E-409C-BE32-E72D297353CC}">
                <c16:uniqueId val="{00000063-4E86-4769-8422-126695C09635}"/>
              </c:ext>
            </c:extLst>
          </c:dPt>
          <c:dPt>
            <c:idx val="19"/>
            <c:bubble3D val="0"/>
            <c:spPr>
              <a:solidFill>
                <a:schemeClr val="accent1">
                  <a:tint val="80000"/>
                </a:schemeClr>
              </a:solidFill>
              <a:ln>
                <a:noFill/>
              </a:ln>
              <a:effectLst/>
            </c:spPr>
            <c:extLst>
              <c:ext xmlns:c16="http://schemas.microsoft.com/office/drawing/2014/chart" uri="{C3380CC4-5D6E-409C-BE32-E72D297353CC}">
                <c16:uniqueId val="{00000065-4E86-4769-8422-126695C09635}"/>
              </c:ext>
            </c:extLst>
          </c:dPt>
          <c:dPt>
            <c:idx val="20"/>
            <c:bubble3D val="0"/>
            <c:spPr>
              <a:solidFill>
                <a:schemeClr val="accent1">
                  <a:tint val="76000"/>
                </a:schemeClr>
              </a:solidFill>
              <a:ln>
                <a:noFill/>
              </a:ln>
              <a:effectLst/>
            </c:spPr>
            <c:extLst>
              <c:ext xmlns:c16="http://schemas.microsoft.com/office/drawing/2014/chart" uri="{C3380CC4-5D6E-409C-BE32-E72D297353CC}">
                <c16:uniqueId val="{00000067-4E86-4769-8422-126695C09635}"/>
              </c:ext>
            </c:extLst>
          </c:dPt>
          <c:dPt>
            <c:idx val="21"/>
            <c:bubble3D val="0"/>
            <c:spPr>
              <a:solidFill>
                <a:schemeClr val="accent1">
                  <a:tint val="71000"/>
                </a:schemeClr>
              </a:solidFill>
              <a:ln>
                <a:noFill/>
              </a:ln>
              <a:effectLst/>
            </c:spPr>
            <c:extLst>
              <c:ext xmlns:c16="http://schemas.microsoft.com/office/drawing/2014/chart" uri="{C3380CC4-5D6E-409C-BE32-E72D297353CC}">
                <c16:uniqueId val="{00000069-4E86-4769-8422-126695C09635}"/>
              </c:ext>
            </c:extLst>
          </c:dPt>
          <c:dPt>
            <c:idx val="22"/>
            <c:bubble3D val="0"/>
            <c:spPr>
              <a:solidFill>
                <a:schemeClr val="accent1">
                  <a:tint val="67000"/>
                </a:schemeClr>
              </a:solidFill>
              <a:ln>
                <a:noFill/>
              </a:ln>
              <a:effectLst/>
            </c:spPr>
            <c:extLst>
              <c:ext xmlns:c16="http://schemas.microsoft.com/office/drawing/2014/chart" uri="{C3380CC4-5D6E-409C-BE32-E72D297353CC}">
                <c16:uniqueId val="{0000006B-4E86-4769-8422-126695C09635}"/>
              </c:ext>
            </c:extLst>
          </c:dPt>
          <c:dPt>
            <c:idx val="23"/>
            <c:bubble3D val="0"/>
            <c:spPr>
              <a:solidFill>
                <a:schemeClr val="accent1">
                  <a:tint val="62000"/>
                </a:schemeClr>
              </a:solidFill>
              <a:ln>
                <a:noFill/>
              </a:ln>
              <a:effectLst/>
            </c:spPr>
            <c:extLst>
              <c:ext xmlns:c16="http://schemas.microsoft.com/office/drawing/2014/chart" uri="{C3380CC4-5D6E-409C-BE32-E72D297353CC}">
                <c16:uniqueId val="{0000006D-4E86-4769-8422-126695C09635}"/>
              </c:ext>
            </c:extLst>
          </c:dPt>
          <c:dPt>
            <c:idx val="24"/>
            <c:bubble3D val="0"/>
            <c:spPr>
              <a:solidFill>
                <a:schemeClr val="accent1">
                  <a:tint val="58000"/>
                </a:schemeClr>
              </a:solidFill>
              <a:ln>
                <a:noFill/>
              </a:ln>
              <a:effectLst/>
            </c:spPr>
            <c:extLst>
              <c:ext xmlns:c16="http://schemas.microsoft.com/office/drawing/2014/chart" uri="{C3380CC4-5D6E-409C-BE32-E72D297353CC}">
                <c16:uniqueId val="{0000006F-4E86-4769-8422-126695C09635}"/>
              </c:ext>
            </c:extLst>
          </c:dPt>
          <c:dPt>
            <c:idx val="25"/>
            <c:bubble3D val="0"/>
            <c:spPr>
              <a:solidFill>
                <a:schemeClr val="accent1">
                  <a:tint val="53000"/>
                </a:schemeClr>
              </a:solidFill>
              <a:ln>
                <a:noFill/>
              </a:ln>
              <a:effectLst/>
            </c:spPr>
            <c:extLst>
              <c:ext xmlns:c16="http://schemas.microsoft.com/office/drawing/2014/chart" uri="{C3380CC4-5D6E-409C-BE32-E72D297353CC}">
                <c16:uniqueId val="{00000071-4E86-4769-8422-126695C09635}"/>
              </c:ext>
            </c:extLst>
          </c:dPt>
          <c:dPt>
            <c:idx val="26"/>
            <c:bubble3D val="0"/>
            <c:spPr>
              <a:solidFill>
                <a:schemeClr val="accent1">
                  <a:tint val="49000"/>
                </a:schemeClr>
              </a:solidFill>
              <a:ln>
                <a:noFill/>
              </a:ln>
              <a:effectLst/>
            </c:spPr>
            <c:extLst>
              <c:ext xmlns:c16="http://schemas.microsoft.com/office/drawing/2014/chart" uri="{C3380CC4-5D6E-409C-BE32-E72D297353CC}">
                <c16:uniqueId val="{00000073-4E86-4769-8422-126695C09635}"/>
              </c:ext>
            </c:extLst>
          </c:dPt>
          <c:dPt>
            <c:idx val="27"/>
            <c:bubble3D val="0"/>
            <c:spPr>
              <a:solidFill>
                <a:schemeClr val="accent1">
                  <a:tint val="44000"/>
                </a:schemeClr>
              </a:solidFill>
              <a:ln>
                <a:noFill/>
              </a:ln>
              <a:effectLst/>
            </c:spPr>
            <c:extLst>
              <c:ext xmlns:c16="http://schemas.microsoft.com/office/drawing/2014/chart" uri="{C3380CC4-5D6E-409C-BE32-E72D297353CC}">
                <c16:uniqueId val="{00000075-4E86-4769-8422-126695C09635}"/>
              </c:ext>
            </c:extLst>
          </c:dPt>
          <c:dPt>
            <c:idx val="28"/>
            <c:bubble3D val="0"/>
            <c:spPr>
              <a:solidFill>
                <a:schemeClr val="accent1">
                  <a:tint val="40000"/>
                </a:schemeClr>
              </a:solidFill>
              <a:ln>
                <a:noFill/>
              </a:ln>
              <a:effectLst/>
            </c:spPr>
            <c:extLst>
              <c:ext xmlns:c16="http://schemas.microsoft.com/office/drawing/2014/chart" uri="{C3380CC4-5D6E-409C-BE32-E72D297353CC}">
                <c16:uniqueId val="{00000077-4E86-4769-8422-126695C09635}"/>
              </c:ext>
            </c:extLst>
          </c:dPt>
          <c:dPt>
            <c:idx val="29"/>
            <c:bubble3D val="0"/>
            <c:spPr>
              <a:solidFill>
                <a:schemeClr val="accent1">
                  <a:tint val="35000"/>
                </a:schemeClr>
              </a:solidFill>
              <a:ln>
                <a:noFill/>
              </a:ln>
              <a:effectLst/>
            </c:spPr>
            <c:extLst>
              <c:ext xmlns:c16="http://schemas.microsoft.com/office/drawing/2014/chart" uri="{C3380CC4-5D6E-409C-BE32-E72D297353CC}">
                <c16:uniqueId val="{00000079-4E86-4769-8422-126695C09635}"/>
              </c:ext>
            </c:extLst>
          </c:dPt>
          <c:cat>
            <c:strRef>
              <c:f>Data!$B$34:$B$64</c:f>
              <c:strCache>
                <c:ptCount val="30"/>
                <c:pt idx="0">
                  <c:v>Body Moisturizers</c:v>
                </c:pt>
                <c:pt idx="1">
                  <c:v>Body Care</c:v>
                </c:pt>
                <c:pt idx="2">
                  <c:v>Candles &amp; Home Scents</c:v>
                </c:pt>
                <c:pt idx="3">
                  <c:v>Eye</c:v>
                </c:pt>
                <c:pt idx="4">
                  <c:v>Hair Styling &amp; Treatments</c:v>
                </c:pt>
                <c:pt idx="5">
                  <c:v>Face</c:v>
                </c:pt>
                <c:pt idx="6">
                  <c:v>Bath &amp; Shower</c:v>
                </c:pt>
                <c:pt idx="7">
                  <c:v>Brushes &amp; Applicators</c:v>
                </c:pt>
                <c:pt idx="8">
                  <c:v>Cleansers</c:v>
                </c:pt>
                <c:pt idx="9">
                  <c:v>Accessories</c:v>
                </c:pt>
                <c:pt idx="10">
                  <c:v>Cheek</c:v>
                </c:pt>
                <c:pt idx="11">
                  <c:v>Eye Care</c:v>
                </c:pt>
                <c:pt idx="12">
                  <c:v>Men</c:v>
                </c:pt>
                <c:pt idx="13">
                  <c:v>Lip</c:v>
                </c:pt>
                <c:pt idx="14">
                  <c:v>Masks</c:v>
                </c:pt>
                <c:pt idx="15">
                  <c:v>High Tech Tools</c:v>
                </c:pt>
                <c:pt idx="16">
                  <c:v>Beauty Tools</c:v>
                </c:pt>
                <c:pt idx="17">
                  <c:v>Mini Size</c:v>
                </c:pt>
                <c:pt idx="18">
                  <c:v>Makeup</c:v>
                </c:pt>
                <c:pt idx="19">
                  <c:v>Moisturizers</c:v>
                </c:pt>
                <c:pt idx="20">
                  <c:v>Beauty Supplements</c:v>
                </c:pt>
                <c:pt idx="21">
                  <c:v>Makeup Palettes</c:v>
                </c:pt>
                <c:pt idx="22">
                  <c:v>Lip Balms &amp; Treatments</c:v>
                </c:pt>
                <c:pt idx="23">
                  <c:v>Bath &amp; Body</c:v>
                </c:pt>
                <c:pt idx="24">
                  <c:v>Hair</c:v>
                </c:pt>
                <c:pt idx="25">
                  <c:v>Fragrance</c:v>
                </c:pt>
                <c:pt idx="26">
                  <c:v>Men Skincare</c:v>
                </c:pt>
                <c:pt idx="27">
                  <c:v>Hair Tools</c:v>
                </c:pt>
                <c:pt idx="28">
                  <c:v>Gift Card</c:v>
                </c:pt>
                <c:pt idx="29">
                  <c:v>Beauty Accessories</c:v>
                </c:pt>
              </c:strCache>
            </c:strRef>
          </c:cat>
          <c:val>
            <c:numRef>
              <c:f>Data!$C$34:$C$64</c:f>
              <c:numCache>
                <c:formatCode>_-* #,##0_-;\-* #,##0_-;_-* "-"??_-;_-@_-</c:formatCode>
                <c:ptCount val="30"/>
                <c:pt idx="0">
                  <c:v>3358536</c:v>
                </c:pt>
                <c:pt idx="1">
                  <c:v>1561997</c:v>
                </c:pt>
                <c:pt idx="2">
                  <c:v>1441645</c:v>
                </c:pt>
                <c:pt idx="3">
                  <c:v>1405624</c:v>
                </c:pt>
                <c:pt idx="4">
                  <c:v>1240350</c:v>
                </c:pt>
                <c:pt idx="5">
                  <c:v>1234781</c:v>
                </c:pt>
                <c:pt idx="6">
                  <c:v>1214829</c:v>
                </c:pt>
                <c:pt idx="7">
                  <c:v>1092880</c:v>
                </c:pt>
                <c:pt idx="8">
                  <c:v>1019617</c:v>
                </c:pt>
                <c:pt idx="9">
                  <c:v>558495</c:v>
                </c:pt>
                <c:pt idx="10">
                  <c:v>451410</c:v>
                </c:pt>
                <c:pt idx="11">
                  <c:v>438566</c:v>
                </c:pt>
                <c:pt idx="12">
                  <c:v>437671</c:v>
                </c:pt>
                <c:pt idx="13">
                  <c:v>416832</c:v>
                </c:pt>
                <c:pt idx="14">
                  <c:v>226203</c:v>
                </c:pt>
                <c:pt idx="15">
                  <c:v>217024</c:v>
                </c:pt>
                <c:pt idx="16">
                  <c:v>216592</c:v>
                </c:pt>
                <c:pt idx="17">
                  <c:v>101241</c:v>
                </c:pt>
                <c:pt idx="18">
                  <c:v>75240</c:v>
                </c:pt>
                <c:pt idx="19">
                  <c:v>66378</c:v>
                </c:pt>
                <c:pt idx="20">
                  <c:v>56482</c:v>
                </c:pt>
                <c:pt idx="21">
                  <c:v>51582</c:v>
                </c:pt>
                <c:pt idx="22">
                  <c:v>45745</c:v>
                </c:pt>
                <c:pt idx="23">
                  <c:v>42155</c:v>
                </c:pt>
                <c:pt idx="24">
                  <c:v>39190</c:v>
                </c:pt>
                <c:pt idx="25">
                  <c:v>23807</c:v>
                </c:pt>
                <c:pt idx="26">
                  <c:v>22120</c:v>
                </c:pt>
                <c:pt idx="27">
                  <c:v>8337</c:v>
                </c:pt>
                <c:pt idx="28">
                  <c:v>6800</c:v>
                </c:pt>
                <c:pt idx="29">
                  <c:v>3153</c:v>
                </c:pt>
              </c:numCache>
            </c:numRef>
          </c:val>
          <c:extLst>
            <c:ext xmlns:c16="http://schemas.microsoft.com/office/drawing/2014/chart" uri="{C3380CC4-5D6E-409C-BE32-E72D297353CC}">
              <c16:uniqueId val="{0000007A-4E86-4769-8422-126695C09635}"/>
            </c:ext>
          </c:extLst>
        </c:ser>
        <c:dLbls>
          <c:showLegendKey val="0"/>
          <c:showVal val="0"/>
          <c:showCatName val="0"/>
          <c:showSerName val="0"/>
          <c:showPercent val="0"/>
          <c:showBubbleSize val="0"/>
          <c:showLeaderLines val="1"/>
        </c:dLbls>
        <c:firstSliceAng val="0"/>
        <c:holeSize val="46"/>
      </c:doughnutChart>
      <c:spPr>
        <a:noFill/>
        <a:ln>
          <a:noFill/>
        </a:ln>
        <a:effectLst/>
      </c:spPr>
    </c:plotArea>
    <c:plotVisOnly val="1"/>
    <c:dispBlanksAs val="gap"/>
    <c:showDLblsOverMax val="0"/>
    <c:extLst/>
  </c:chart>
  <c:spPr>
    <a:noFill/>
    <a:ln w="9525" cap="flat" cmpd="sng" algn="ctr">
      <a:noFill/>
      <a:prstDash val="solid"/>
      <a:round/>
    </a:ln>
    <a:effectLst/>
  </c:spPr>
  <c:txPr>
    <a:bodyPr/>
    <a:lstStyle/>
    <a:p>
      <a:pPr>
        <a:defRPr/>
      </a:pPr>
      <a:endParaRPr lang="it-IT"/>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M3.D8.xlsx]Data!PivotTable6</c:name>
    <c:fmtId val="16"/>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pivotFmt>
      <c:pivotFmt>
        <c:idx val="6"/>
        <c:spPr>
          <a:solidFill>
            <a:schemeClr val="accent6"/>
          </a:solidFill>
          <a:ln w="19050">
            <a:solidFill>
              <a:schemeClr val="lt1"/>
            </a:solidFill>
          </a:ln>
          <a:effectLst/>
        </c:spPr>
      </c:pivotFmt>
      <c:pivotFmt>
        <c:idx val="7"/>
        <c:spPr>
          <a:solidFill>
            <a:schemeClr val="accent6"/>
          </a:solidFill>
          <a:ln w="19050">
            <a:solidFill>
              <a:schemeClr val="lt1"/>
            </a:solidFill>
          </a:ln>
          <a:effectLst/>
        </c:spPr>
      </c:pivotFmt>
      <c:pivotFmt>
        <c:idx val="8"/>
        <c:spPr>
          <a:solidFill>
            <a:schemeClr val="accent6"/>
          </a:solidFill>
          <a:ln w="19050">
            <a:solidFill>
              <a:schemeClr val="lt1"/>
            </a:solidFill>
          </a:ln>
          <a:effectLst/>
        </c:spPr>
      </c:pivotFmt>
      <c:pivotFmt>
        <c:idx val="9"/>
        <c:spPr>
          <a:solidFill>
            <a:schemeClr val="accent6"/>
          </a:solidFill>
          <a:ln w="19050">
            <a:solidFill>
              <a:schemeClr val="lt1"/>
            </a:solidFill>
          </a:ln>
          <a:effectLst/>
        </c:spPr>
      </c:pivotFmt>
      <c:pivotFmt>
        <c:idx val="10"/>
        <c:spPr>
          <a:solidFill>
            <a:schemeClr val="accent6"/>
          </a:solidFill>
          <a:ln w="19050">
            <a:solidFill>
              <a:schemeClr val="lt1"/>
            </a:solidFill>
          </a:ln>
          <a:effectLst/>
        </c:spPr>
      </c:pivotFmt>
      <c:pivotFmt>
        <c:idx val="11"/>
        <c:spPr>
          <a:solidFill>
            <a:schemeClr val="accent6"/>
          </a:solidFill>
          <a:ln w="19050">
            <a:solidFill>
              <a:schemeClr val="lt1"/>
            </a:solidFill>
          </a:ln>
          <a:effectLst/>
        </c:spPr>
      </c:pivotFmt>
      <c:pivotFmt>
        <c:idx val="12"/>
        <c:spPr>
          <a:solidFill>
            <a:schemeClr val="accent6"/>
          </a:solidFill>
          <a:ln w="19050">
            <a:solidFill>
              <a:schemeClr val="lt1"/>
            </a:solidFill>
          </a:ln>
          <a:effectLst/>
        </c:spPr>
      </c:pivotFmt>
      <c:pivotFmt>
        <c:idx val="13"/>
        <c:spPr>
          <a:solidFill>
            <a:schemeClr val="accent6"/>
          </a:solidFill>
          <a:ln w="19050">
            <a:solidFill>
              <a:schemeClr val="lt1"/>
            </a:solidFill>
          </a:ln>
          <a:effectLst/>
        </c:spPr>
      </c:pivotFmt>
      <c:pivotFmt>
        <c:idx val="14"/>
        <c:spPr>
          <a:solidFill>
            <a:schemeClr val="accent6"/>
          </a:solidFill>
          <a:ln w="19050">
            <a:solidFill>
              <a:schemeClr val="lt1"/>
            </a:solidFill>
          </a:ln>
          <a:effectLst/>
        </c:spPr>
      </c:pivotFmt>
      <c:pivotFmt>
        <c:idx val="15"/>
        <c:spPr>
          <a:solidFill>
            <a:schemeClr val="accent6"/>
          </a:solidFill>
          <a:ln w="19050">
            <a:solidFill>
              <a:schemeClr val="lt1"/>
            </a:solidFill>
          </a:ln>
          <a:effectLst/>
        </c:spPr>
      </c:pivotFmt>
      <c:pivotFmt>
        <c:idx val="16"/>
        <c:spPr>
          <a:solidFill>
            <a:schemeClr val="accent6"/>
          </a:solidFill>
          <a:ln w="19050">
            <a:solidFill>
              <a:schemeClr val="lt1"/>
            </a:solidFill>
          </a:ln>
          <a:effectLst/>
        </c:spPr>
      </c:pivotFmt>
      <c:pivotFmt>
        <c:idx val="17"/>
        <c:spPr>
          <a:solidFill>
            <a:schemeClr val="accent6"/>
          </a:solidFill>
          <a:ln w="19050">
            <a:solidFill>
              <a:schemeClr val="lt1"/>
            </a:solidFill>
          </a:ln>
          <a:effectLst/>
        </c:spPr>
      </c:pivotFmt>
      <c:pivotFmt>
        <c:idx val="18"/>
        <c:spPr>
          <a:solidFill>
            <a:schemeClr val="accent6"/>
          </a:solidFill>
          <a:ln w="19050">
            <a:solidFill>
              <a:schemeClr val="lt1"/>
            </a:solidFill>
          </a:ln>
          <a:effectLst/>
        </c:spPr>
      </c:pivotFmt>
      <c:pivotFmt>
        <c:idx val="19"/>
        <c:spPr>
          <a:solidFill>
            <a:schemeClr val="accent6"/>
          </a:solidFill>
          <a:ln w="19050">
            <a:solidFill>
              <a:schemeClr val="lt1"/>
            </a:solidFill>
          </a:ln>
          <a:effectLst/>
        </c:spPr>
      </c:pivotFmt>
      <c:pivotFmt>
        <c:idx val="20"/>
        <c:spPr>
          <a:solidFill>
            <a:schemeClr val="accent6"/>
          </a:solidFill>
          <a:ln w="19050">
            <a:solidFill>
              <a:schemeClr val="lt1"/>
            </a:solidFill>
          </a:ln>
          <a:effectLst/>
        </c:spPr>
      </c:pivotFmt>
      <c:pivotFmt>
        <c:idx val="21"/>
        <c:spPr>
          <a:solidFill>
            <a:schemeClr val="accent6"/>
          </a:solidFill>
          <a:ln w="19050">
            <a:solidFill>
              <a:schemeClr val="lt1"/>
            </a:solidFill>
          </a:ln>
          <a:effectLst/>
        </c:spPr>
      </c:pivotFmt>
      <c:pivotFmt>
        <c:idx val="22"/>
        <c:spPr>
          <a:solidFill>
            <a:schemeClr val="accent6"/>
          </a:solidFill>
          <a:ln w="19050">
            <a:solidFill>
              <a:schemeClr val="lt1"/>
            </a:solidFill>
          </a:ln>
          <a:effectLst/>
        </c:spPr>
      </c:pivotFmt>
      <c:pivotFmt>
        <c:idx val="23"/>
        <c:spPr>
          <a:solidFill>
            <a:schemeClr val="accent6"/>
          </a:solidFill>
          <a:ln w="19050">
            <a:solidFill>
              <a:schemeClr val="lt1"/>
            </a:solidFill>
          </a:ln>
          <a:effectLst/>
        </c:spPr>
      </c:pivotFmt>
      <c:pivotFmt>
        <c:idx val="24"/>
        <c:spPr>
          <a:solidFill>
            <a:schemeClr val="accent6"/>
          </a:solidFill>
          <a:ln w="19050">
            <a:solidFill>
              <a:schemeClr val="lt1"/>
            </a:solidFill>
          </a:ln>
          <a:effectLst/>
        </c:spPr>
      </c:pivotFmt>
      <c:pivotFmt>
        <c:idx val="25"/>
        <c:spPr>
          <a:solidFill>
            <a:schemeClr val="accent6"/>
          </a:solidFill>
          <a:ln w="19050">
            <a:solidFill>
              <a:schemeClr val="lt1"/>
            </a:solidFill>
          </a:ln>
          <a:effectLst/>
        </c:spPr>
      </c:pivotFmt>
      <c:pivotFmt>
        <c:idx val="26"/>
        <c:spPr>
          <a:solidFill>
            <a:schemeClr val="accent6"/>
          </a:solidFill>
          <a:ln w="19050">
            <a:solidFill>
              <a:schemeClr val="lt1"/>
            </a:solidFill>
          </a:ln>
          <a:effectLst/>
        </c:spPr>
      </c:pivotFmt>
      <c:pivotFmt>
        <c:idx val="27"/>
        <c:spPr>
          <a:solidFill>
            <a:schemeClr val="accent6"/>
          </a:solidFill>
          <a:ln w="19050">
            <a:solidFill>
              <a:schemeClr val="lt1"/>
            </a:solidFill>
          </a:ln>
          <a:effectLst/>
        </c:spPr>
      </c:pivotFmt>
      <c:pivotFmt>
        <c:idx val="28"/>
        <c:spPr>
          <a:solidFill>
            <a:schemeClr val="accent6"/>
          </a:solidFill>
          <a:ln w="19050">
            <a:solidFill>
              <a:schemeClr val="lt1"/>
            </a:solidFill>
          </a:ln>
          <a:effectLst/>
        </c:spPr>
      </c:pivotFmt>
      <c:pivotFmt>
        <c:idx val="29"/>
        <c:spPr>
          <a:solidFill>
            <a:schemeClr val="accent6"/>
          </a:solidFill>
          <a:ln w="19050">
            <a:solidFill>
              <a:schemeClr val="lt1"/>
            </a:solidFill>
          </a:ln>
          <a:effectLst/>
        </c:spPr>
      </c:pivotFmt>
      <c:pivotFmt>
        <c:idx val="30"/>
        <c:spPr>
          <a:solidFill>
            <a:schemeClr val="accent6"/>
          </a:solidFill>
          <a:ln w="19050">
            <a:solidFill>
              <a:schemeClr val="lt1"/>
            </a:solidFill>
          </a:ln>
          <a:effectLst/>
        </c:spPr>
      </c:pivotFmt>
      <c:pivotFmt>
        <c:idx val="31"/>
        <c:spPr>
          <a:solidFill>
            <a:schemeClr val="accent6"/>
          </a:solidFill>
          <a:ln w="19050">
            <a:solidFill>
              <a:schemeClr val="lt1"/>
            </a:solidFill>
          </a:ln>
          <a:effectLst/>
        </c:spPr>
      </c:pivotFmt>
      <c:pivotFmt>
        <c:idx val="32"/>
        <c:spPr>
          <a:solidFill>
            <a:schemeClr val="accent6"/>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6">
              <a:lumMod val="80000"/>
            </a:schemeClr>
          </a:solidFill>
          <a:ln w="19050">
            <a:noFill/>
          </a:ln>
          <a:effectLst/>
        </c:spPr>
      </c:pivotFmt>
      <c:pivotFmt>
        <c:idx val="34"/>
        <c:spPr>
          <a:solidFill>
            <a:schemeClr val="accent6">
              <a:lumMod val="70000"/>
              <a:lumOff val="30000"/>
            </a:schemeClr>
          </a:solidFill>
          <a:ln w="19050">
            <a:noFill/>
          </a:ln>
          <a:effectLst/>
        </c:spPr>
      </c:pivotFmt>
      <c:pivotFmt>
        <c:idx val="35"/>
        <c:spPr>
          <a:solidFill>
            <a:schemeClr val="accent4">
              <a:lumMod val="60000"/>
            </a:schemeClr>
          </a:solidFill>
          <a:ln w="19050">
            <a:noFill/>
          </a:ln>
          <a:effectLst/>
        </c:spPr>
      </c:pivotFmt>
      <c:pivotFmt>
        <c:idx val="36"/>
        <c:spPr>
          <a:solidFill>
            <a:schemeClr val="accent5"/>
          </a:solidFill>
          <a:ln w="19050">
            <a:noFill/>
          </a:ln>
          <a:effectLst/>
        </c:spPr>
      </c:pivotFmt>
      <c:pivotFmt>
        <c:idx val="37"/>
        <c:spPr>
          <a:solidFill>
            <a:schemeClr val="accent5">
              <a:lumMod val="70000"/>
            </a:schemeClr>
          </a:solidFill>
          <a:ln w="19050">
            <a:noFill/>
          </a:ln>
          <a:effectLst/>
        </c:spPr>
      </c:pivotFmt>
      <c:pivotFmt>
        <c:idx val="38"/>
        <c:spPr>
          <a:solidFill>
            <a:schemeClr val="accent6">
              <a:lumMod val="60000"/>
              <a:lumOff val="40000"/>
            </a:schemeClr>
          </a:solidFill>
          <a:ln w="19050">
            <a:noFill/>
          </a:ln>
          <a:effectLst/>
        </c:spPr>
      </c:pivotFmt>
      <c:pivotFmt>
        <c:idx val="39"/>
        <c:spPr>
          <a:solidFill>
            <a:schemeClr val="accent6">
              <a:lumMod val="60000"/>
            </a:schemeClr>
          </a:solidFill>
          <a:ln w="19050">
            <a:noFill/>
          </a:ln>
          <a:effectLst/>
        </c:spPr>
      </c:pivotFmt>
      <c:pivotFmt>
        <c:idx val="40"/>
        <c:spPr>
          <a:solidFill>
            <a:schemeClr val="accent6"/>
          </a:solidFill>
          <a:ln w="19050">
            <a:noFill/>
          </a:ln>
          <a:effectLst/>
        </c:spPr>
      </c:pivotFmt>
      <c:pivotFmt>
        <c:idx val="41"/>
        <c:spPr>
          <a:solidFill>
            <a:schemeClr val="accent4"/>
          </a:solidFill>
          <a:ln w="19050">
            <a:noFill/>
          </a:ln>
          <a:effectLst/>
        </c:spPr>
      </c:pivotFmt>
      <c:pivotFmt>
        <c:idx val="42"/>
        <c:spPr>
          <a:solidFill>
            <a:schemeClr val="accent5">
              <a:lumMod val="80000"/>
              <a:lumOff val="20000"/>
            </a:schemeClr>
          </a:solidFill>
          <a:ln w="19050">
            <a:noFill/>
          </a:ln>
          <a:effectLst/>
        </c:spPr>
      </c:pivotFmt>
      <c:pivotFmt>
        <c:idx val="43"/>
        <c:spPr>
          <a:solidFill>
            <a:schemeClr val="accent4">
              <a:lumMod val="80000"/>
            </a:schemeClr>
          </a:solidFill>
          <a:ln w="19050">
            <a:noFill/>
          </a:ln>
          <a:effectLst/>
        </c:spPr>
      </c:pivotFmt>
      <c:pivotFmt>
        <c:idx val="44"/>
        <c:spPr>
          <a:solidFill>
            <a:schemeClr val="accent4">
              <a:lumMod val="80000"/>
              <a:lumOff val="20000"/>
            </a:schemeClr>
          </a:solidFill>
          <a:ln w="19050">
            <a:noFill/>
          </a:ln>
          <a:effectLst/>
        </c:spPr>
      </c:pivotFmt>
      <c:pivotFmt>
        <c:idx val="45"/>
        <c:spPr>
          <a:solidFill>
            <a:schemeClr val="accent5"/>
          </a:solidFill>
          <a:ln w="19050">
            <a:noFill/>
          </a:ln>
          <a:effectLst/>
        </c:spPr>
      </c:pivotFmt>
      <c:pivotFmt>
        <c:idx val="46"/>
        <c:spPr>
          <a:solidFill>
            <a:schemeClr val="accent4">
              <a:lumMod val="60000"/>
              <a:lumOff val="40000"/>
            </a:schemeClr>
          </a:solidFill>
          <a:ln w="19050">
            <a:noFill/>
          </a:ln>
          <a:effectLst/>
        </c:spPr>
      </c:pivotFmt>
      <c:pivotFmt>
        <c:idx val="47"/>
        <c:spPr>
          <a:solidFill>
            <a:schemeClr val="accent6">
              <a:lumMod val="80000"/>
              <a:lumOff val="20000"/>
            </a:schemeClr>
          </a:solidFill>
          <a:ln w="19050">
            <a:noFill/>
          </a:ln>
          <a:effectLst/>
        </c:spPr>
      </c:pivotFmt>
      <c:pivotFmt>
        <c:idx val="48"/>
        <c:spPr>
          <a:solidFill>
            <a:schemeClr val="accent4">
              <a:lumMod val="50000"/>
              <a:lumOff val="50000"/>
            </a:schemeClr>
          </a:solidFill>
          <a:ln w="19050">
            <a:noFill/>
          </a:ln>
          <a:effectLst/>
        </c:spPr>
      </c:pivotFmt>
      <c:pivotFmt>
        <c:idx val="49"/>
        <c:spPr>
          <a:solidFill>
            <a:schemeClr val="accent4"/>
          </a:solidFill>
          <a:ln w="19050">
            <a:noFill/>
          </a:ln>
          <a:effectLst/>
        </c:spPr>
      </c:pivotFmt>
      <c:pivotFmt>
        <c:idx val="50"/>
        <c:spPr>
          <a:solidFill>
            <a:schemeClr val="accent5">
              <a:lumMod val="70000"/>
              <a:lumOff val="30000"/>
            </a:schemeClr>
          </a:solidFill>
          <a:ln w="19050">
            <a:noFill/>
          </a:ln>
          <a:effectLst/>
        </c:spPr>
      </c:pivotFmt>
      <c:pivotFmt>
        <c:idx val="51"/>
        <c:spPr>
          <a:solidFill>
            <a:schemeClr val="accent5">
              <a:lumMod val="60000"/>
            </a:schemeClr>
          </a:solidFill>
          <a:ln w="19050">
            <a:noFill/>
          </a:ln>
          <a:effectLst/>
        </c:spPr>
      </c:pivotFmt>
      <c:pivotFmt>
        <c:idx val="52"/>
        <c:spPr>
          <a:solidFill>
            <a:schemeClr val="accent6"/>
          </a:solidFill>
          <a:ln w="19050">
            <a:noFill/>
          </a:ln>
          <a:effectLst/>
        </c:spPr>
      </c:pivotFmt>
      <c:pivotFmt>
        <c:idx val="53"/>
        <c:spPr>
          <a:solidFill>
            <a:schemeClr val="accent4">
              <a:lumMod val="70000"/>
              <a:lumOff val="30000"/>
            </a:schemeClr>
          </a:solidFill>
          <a:ln w="19050">
            <a:noFill/>
          </a:ln>
          <a:effectLst/>
        </c:spPr>
      </c:pivotFmt>
      <c:pivotFmt>
        <c:idx val="54"/>
        <c:spPr>
          <a:solidFill>
            <a:schemeClr val="accent5">
              <a:lumMod val="80000"/>
            </a:schemeClr>
          </a:solidFill>
          <a:ln w="19050">
            <a:noFill/>
          </a:ln>
          <a:effectLst/>
        </c:spPr>
      </c:pivotFmt>
      <c:pivotFmt>
        <c:idx val="55"/>
        <c:spPr>
          <a:solidFill>
            <a:schemeClr val="accent6">
              <a:lumMod val="70000"/>
            </a:schemeClr>
          </a:solidFill>
          <a:ln w="19050">
            <a:noFill/>
          </a:ln>
          <a:effectLst/>
        </c:spPr>
      </c:pivotFmt>
      <c:pivotFmt>
        <c:idx val="56"/>
        <c:spPr>
          <a:solidFill>
            <a:schemeClr val="accent6">
              <a:lumMod val="50000"/>
            </a:schemeClr>
          </a:solidFill>
          <a:ln w="19050">
            <a:noFill/>
          </a:ln>
          <a:effectLst/>
        </c:spPr>
      </c:pivotFmt>
      <c:pivotFmt>
        <c:idx val="57"/>
        <c:spPr>
          <a:solidFill>
            <a:schemeClr val="accent4">
              <a:lumMod val="70000"/>
            </a:schemeClr>
          </a:solidFill>
          <a:ln w="19050">
            <a:noFill/>
          </a:ln>
          <a:effectLst/>
        </c:spPr>
      </c:pivotFmt>
      <c:pivotFmt>
        <c:idx val="58"/>
        <c:spPr>
          <a:solidFill>
            <a:schemeClr val="accent5">
              <a:lumMod val="60000"/>
              <a:lumOff val="40000"/>
            </a:schemeClr>
          </a:solidFill>
          <a:ln w="19050">
            <a:noFill/>
          </a:ln>
          <a:effectLst/>
        </c:spPr>
      </c:pivotFmt>
      <c:pivotFmt>
        <c:idx val="59"/>
        <c:spPr>
          <a:solidFill>
            <a:schemeClr val="accent4">
              <a:lumMod val="50000"/>
            </a:schemeClr>
          </a:solidFill>
          <a:ln w="19050">
            <a:noFill/>
          </a:ln>
          <a:effectLst/>
        </c:spPr>
      </c:pivotFmt>
      <c:pivotFmt>
        <c:idx val="60"/>
        <c:spPr>
          <a:solidFill>
            <a:schemeClr val="accent5">
              <a:lumMod val="50000"/>
              <a:lumOff val="50000"/>
            </a:schemeClr>
          </a:solidFill>
          <a:ln w="19050">
            <a:noFill/>
          </a:ln>
          <a:effectLst/>
        </c:spPr>
      </c:pivotFmt>
      <c:pivotFmt>
        <c:idx val="61"/>
        <c:spPr>
          <a:solidFill>
            <a:schemeClr val="accent5">
              <a:lumMod val="50000"/>
            </a:schemeClr>
          </a:solidFill>
          <a:ln w="19050">
            <a:noFill/>
          </a:ln>
          <a:effectLst/>
        </c:spPr>
      </c:pivotFmt>
      <c:pivotFmt>
        <c:idx val="62"/>
        <c:spPr>
          <a:solidFill>
            <a:schemeClr val="accent6">
              <a:lumMod val="50000"/>
              <a:lumOff val="50000"/>
            </a:schemeClr>
          </a:solidFill>
          <a:ln w="19050">
            <a:noFill/>
          </a:ln>
          <a:effectLst/>
        </c:spPr>
      </c:pivotFmt>
    </c:pivotFmts>
    <c:plotArea>
      <c:layout>
        <c:manualLayout>
          <c:layoutTarget val="inner"/>
          <c:xMode val="edge"/>
          <c:yMode val="edge"/>
          <c:x val="4.4518150548104443E-2"/>
          <c:y val="0"/>
          <c:w val="0.87230783415443713"/>
          <c:h val="1"/>
        </c:manualLayout>
      </c:layout>
      <c:doughnutChart>
        <c:varyColors val="1"/>
        <c:ser>
          <c:idx val="0"/>
          <c:order val="0"/>
          <c:tx>
            <c:strRef>
              <c:f>Data!$G$33</c:f>
              <c:strCache>
                <c:ptCount val="1"/>
                <c:pt idx="0">
                  <c:v>Total</c:v>
                </c:pt>
              </c:strCache>
            </c:strRef>
          </c:tx>
          <c:spPr>
            <a:ln>
              <a:noFill/>
            </a:ln>
          </c:spPr>
          <c:dPt>
            <c:idx val="0"/>
            <c:bubble3D val="0"/>
            <c:spPr>
              <a:solidFill>
                <a:schemeClr val="accent6"/>
              </a:solidFill>
              <a:ln w="19050">
                <a:noFill/>
              </a:ln>
              <a:effectLst/>
            </c:spPr>
            <c:extLst>
              <c:ext xmlns:c16="http://schemas.microsoft.com/office/drawing/2014/chart" uri="{C3380CC4-5D6E-409C-BE32-E72D297353CC}">
                <c16:uniqueId val="{00000001-9115-4351-BB96-8BA5F6C1D337}"/>
              </c:ext>
            </c:extLst>
          </c:dPt>
          <c:dPt>
            <c:idx val="1"/>
            <c:bubble3D val="0"/>
            <c:spPr>
              <a:solidFill>
                <a:schemeClr val="accent5"/>
              </a:solidFill>
              <a:ln w="19050">
                <a:noFill/>
              </a:ln>
              <a:effectLst/>
            </c:spPr>
            <c:extLst>
              <c:ext xmlns:c16="http://schemas.microsoft.com/office/drawing/2014/chart" uri="{C3380CC4-5D6E-409C-BE32-E72D297353CC}">
                <c16:uniqueId val="{00000003-9115-4351-BB96-8BA5F6C1D337}"/>
              </c:ext>
            </c:extLst>
          </c:dPt>
          <c:dPt>
            <c:idx val="2"/>
            <c:bubble3D val="0"/>
            <c:spPr>
              <a:solidFill>
                <a:schemeClr val="accent4"/>
              </a:solidFill>
              <a:ln w="19050">
                <a:noFill/>
              </a:ln>
              <a:effectLst/>
            </c:spPr>
            <c:extLst>
              <c:ext xmlns:c16="http://schemas.microsoft.com/office/drawing/2014/chart" uri="{C3380CC4-5D6E-409C-BE32-E72D297353CC}">
                <c16:uniqueId val="{00000005-9115-4351-BB96-8BA5F6C1D337}"/>
              </c:ext>
            </c:extLst>
          </c:dPt>
          <c:dPt>
            <c:idx val="3"/>
            <c:bubble3D val="0"/>
            <c:spPr>
              <a:solidFill>
                <a:schemeClr val="accent6">
                  <a:lumMod val="60000"/>
                </a:schemeClr>
              </a:solidFill>
              <a:ln w="19050">
                <a:noFill/>
              </a:ln>
              <a:effectLst/>
            </c:spPr>
            <c:extLst>
              <c:ext xmlns:c16="http://schemas.microsoft.com/office/drawing/2014/chart" uri="{C3380CC4-5D6E-409C-BE32-E72D297353CC}">
                <c16:uniqueId val="{00000007-9115-4351-BB96-8BA5F6C1D337}"/>
              </c:ext>
            </c:extLst>
          </c:dPt>
          <c:dPt>
            <c:idx val="4"/>
            <c:bubble3D val="0"/>
            <c:spPr>
              <a:solidFill>
                <a:schemeClr val="accent5">
                  <a:lumMod val="60000"/>
                </a:schemeClr>
              </a:solidFill>
              <a:ln w="19050">
                <a:noFill/>
              </a:ln>
              <a:effectLst/>
            </c:spPr>
            <c:extLst>
              <c:ext xmlns:c16="http://schemas.microsoft.com/office/drawing/2014/chart" uri="{C3380CC4-5D6E-409C-BE32-E72D297353CC}">
                <c16:uniqueId val="{00000009-9115-4351-BB96-8BA5F6C1D337}"/>
              </c:ext>
            </c:extLst>
          </c:dPt>
          <c:dPt>
            <c:idx val="5"/>
            <c:bubble3D val="0"/>
            <c:spPr>
              <a:solidFill>
                <a:schemeClr val="accent4">
                  <a:lumMod val="60000"/>
                </a:schemeClr>
              </a:solidFill>
              <a:ln w="19050">
                <a:noFill/>
              </a:ln>
              <a:effectLst/>
            </c:spPr>
            <c:extLst>
              <c:ext xmlns:c16="http://schemas.microsoft.com/office/drawing/2014/chart" uri="{C3380CC4-5D6E-409C-BE32-E72D297353CC}">
                <c16:uniqueId val="{0000000B-9115-4351-BB96-8BA5F6C1D337}"/>
              </c:ext>
            </c:extLst>
          </c:dPt>
          <c:dPt>
            <c:idx val="6"/>
            <c:bubble3D val="0"/>
            <c:spPr>
              <a:solidFill>
                <a:schemeClr val="accent6">
                  <a:lumMod val="80000"/>
                  <a:lumOff val="20000"/>
                </a:schemeClr>
              </a:solidFill>
              <a:ln w="19050">
                <a:noFill/>
              </a:ln>
              <a:effectLst/>
            </c:spPr>
            <c:extLst>
              <c:ext xmlns:c16="http://schemas.microsoft.com/office/drawing/2014/chart" uri="{C3380CC4-5D6E-409C-BE32-E72D297353CC}">
                <c16:uniqueId val="{0000000D-9115-4351-BB96-8BA5F6C1D337}"/>
              </c:ext>
            </c:extLst>
          </c:dPt>
          <c:dPt>
            <c:idx val="7"/>
            <c:bubble3D val="0"/>
            <c:spPr>
              <a:solidFill>
                <a:schemeClr val="accent5">
                  <a:lumMod val="80000"/>
                  <a:lumOff val="20000"/>
                </a:schemeClr>
              </a:solidFill>
              <a:ln w="19050">
                <a:noFill/>
              </a:ln>
              <a:effectLst/>
            </c:spPr>
            <c:extLst>
              <c:ext xmlns:c16="http://schemas.microsoft.com/office/drawing/2014/chart" uri="{C3380CC4-5D6E-409C-BE32-E72D297353CC}">
                <c16:uniqueId val="{0000000F-9115-4351-BB96-8BA5F6C1D337}"/>
              </c:ext>
            </c:extLst>
          </c:dPt>
          <c:dPt>
            <c:idx val="8"/>
            <c:bubble3D val="0"/>
            <c:spPr>
              <a:solidFill>
                <a:schemeClr val="accent4">
                  <a:lumMod val="80000"/>
                  <a:lumOff val="20000"/>
                </a:schemeClr>
              </a:solidFill>
              <a:ln w="19050">
                <a:noFill/>
              </a:ln>
              <a:effectLst/>
            </c:spPr>
            <c:extLst>
              <c:ext xmlns:c16="http://schemas.microsoft.com/office/drawing/2014/chart" uri="{C3380CC4-5D6E-409C-BE32-E72D297353CC}">
                <c16:uniqueId val="{00000011-9115-4351-BB96-8BA5F6C1D337}"/>
              </c:ext>
            </c:extLst>
          </c:dPt>
          <c:dPt>
            <c:idx val="9"/>
            <c:bubble3D val="0"/>
            <c:spPr>
              <a:solidFill>
                <a:schemeClr val="accent6">
                  <a:lumMod val="80000"/>
                </a:schemeClr>
              </a:solidFill>
              <a:ln w="19050">
                <a:noFill/>
              </a:ln>
              <a:effectLst/>
            </c:spPr>
            <c:extLst>
              <c:ext xmlns:c16="http://schemas.microsoft.com/office/drawing/2014/chart" uri="{C3380CC4-5D6E-409C-BE32-E72D297353CC}">
                <c16:uniqueId val="{00000013-9115-4351-BB96-8BA5F6C1D337}"/>
              </c:ext>
            </c:extLst>
          </c:dPt>
          <c:dPt>
            <c:idx val="10"/>
            <c:bubble3D val="0"/>
            <c:spPr>
              <a:solidFill>
                <a:schemeClr val="accent5">
                  <a:lumMod val="80000"/>
                </a:schemeClr>
              </a:solidFill>
              <a:ln w="19050">
                <a:noFill/>
              </a:ln>
              <a:effectLst/>
            </c:spPr>
            <c:extLst>
              <c:ext xmlns:c16="http://schemas.microsoft.com/office/drawing/2014/chart" uri="{C3380CC4-5D6E-409C-BE32-E72D297353CC}">
                <c16:uniqueId val="{00000015-9115-4351-BB96-8BA5F6C1D337}"/>
              </c:ext>
            </c:extLst>
          </c:dPt>
          <c:dPt>
            <c:idx val="11"/>
            <c:bubble3D val="0"/>
            <c:spPr>
              <a:solidFill>
                <a:schemeClr val="accent4">
                  <a:lumMod val="80000"/>
                </a:schemeClr>
              </a:solidFill>
              <a:ln w="19050">
                <a:noFill/>
              </a:ln>
              <a:effectLst/>
            </c:spPr>
            <c:extLst>
              <c:ext xmlns:c16="http://schemas.microsoft.com/office/drawing/2014/chart" uri="{C3380CC4-5D6E-409C-BE32-E72D297353CC}">
                <c16:uniqueId val="{00000017-9115-4351-BB96-8BA5F6C1D337}"/>
              </c:ext>
            </c:extLst>
          </c:dPt>
          <c:dPt>
            <c:idx val="12"/>
            <c:bubble3D val="0"/>
            <c:spPr>
              <a:solidFill>
                <a:schemeClr val="accent6">
                  <a:lumMod val="60000"/>
                  <a:lumOff val="40000"/>
                </a:schemeClr>
              </a:solidFill>
              <a:ln w="19050">
                <a:noFill/>
              </a:ln>
              <a:effectLst/>
            </c:spPr>
            <c:extLst>
              <c:ext xmlns:c16="http://schemas.microsoft.com/office/drawing/2014/chart" uri="{C3380CC4-5D6E-409C-BE32-E72D297353CC}">
                <c16:uniqueId val="{00000019-9115-4351-BB96-8BA5F6C1D337}"/>
              </c:ext>
            </c:extLst>
          </c:dPt>
          <c:dPt>
            <c:idx val="13"/>
            <c:bubble3D val="0"/>
            <c:spPr>
              <a:solidFill>
                <a:schemeClr val="accent5">
                  <a:lumMod val="60000"/>
                  <a:lumOff val="40000"/>
                </a:schemeClr>
              </a:solidFill>
              <a:ln w="19050">
                <a:noFill/>
              </a:ln>
              <a:effectLst/>
            </c:spPr>
            <c:extLst>
              <c:ext xmlns:c16="http://schemas.microsoft.com/office/drawing/2014/chart" uri="{C3380CC4-5D6E-409C-BE32-E72D297353CC}">
                <c16:uniqueId val="{0000001B-9115-4351-BB96-8BA5F6C1D337}"/>
              </c:ext>
            </c:extLst>
          </c:dPt>
          <c:dPt>
            <c:idx val="14"/>
            <c:bubble3D val="0"/>
            <c:spPr>
              <a:solidFill>
                <a:schemeClr val="accent4">
                  <a:lumMod val="60000"/>
                  <a:lumOff val="40000"/>
                </a:schemeClr>
              </a:solidFill>
              <a:ln w="19050">
                <a:noFill/>
              </a:ln>
              <a:effectLst/>
            </c:spPr>
            <c:extLst>
              <c:ext xmlns:c16="http://schemas.microsoft.com/office/drawing/2014/chart" uri="{C3380CC4-5D6E-409C-BE32-E72D297353CC}">
                <c16:uniqueId val="{0000001D-9115-4351-BB96-8BA5F6C1D337}"/>
              </c:ext>
            </c:extLst>
          </c:dPt>
          <c:dPt>
            <c:idx val="15"/>
            <c:bubble3D val="0"/>
            <c:spPr>
              <a:solidFill>
                <a:schemeClr val="accent6">
                  <a:lumMod val="50000"/>
                </a:schemeClr>
              </a:solidFill>
              <a:ln w="19050">
                <a:noFill/>
              </a:ln>
              <a:effectLst/>
            </c:spPr>
            <c:extLst>
              <c:ext xmlns:c16="http://schemas.microsoft.com/office/drawing/2014/chart" uri="{C3380CC4-5D6E-409C-BE32-E72D297353CC}">
                <c16:uniqueId val="{0000001F-9115-4351-BB96-8BA5F6C1D337}"/>
              </c:ext>
            </c:extLst>
          </c:dPt>
          <c:dPt>
            <c:idx val="16"/>
            <c:bubble3D val="0"/>
            <c:spPr>
              <a:solidFill>
                <a:schemeClr val="accent5">
                  <a:lumMod val="50000"/>
                </a:schemeClr>
              </a:solidFill>
              <a:ln w="19050">
                <a:noFill/>
              </a:ln>
              <a:effectLst/>
            </c:spPr>
            <c:extLst>
              <c:ext xmlns:c16="http://schemas.microsoft.com/office/drawing/2014/chart" uri="{C3380CC4-5D6E-409C-BE32-E72D297353CC}">
                <c16:uniqueId val="{00000021-9115-4351-BB96-8BA5F6C1D337}"/>
              </c:ext>
            </c:extLst>
          </c:dPt>
          <c:dPt>
            <c:idx val="17"/>
            <c:bubble3D val="0"/>
            <c:spPr>
              <a:solidFill>
                <a:schemeClr val="accent4">
                  <a:lumMod val="50000"/>
                </a:schemeClr>
              </a:solidFill>
              <a:ln w="19050">
                <a:noFill/>
              </a:ln>
              <a:effectLst/>
            </c:spPr>
            <c:extLst>
              <c:ext xmlns:c16="http://schemas.microsoft.com/office/drawing/2014/chart" uri="{C3380CC4-5D6E-409C-BE32-E72D297353CC}">
                <c16:uniqueId val="{00000023-9115-4351-BB96-8BA5F6C1D337}"/>
              </c:ext>
            </c:extLst>
          </c:dPt>
          <c:dPt>
            <c:idx val="18"/>
            <c:bubble3D val="0"/>
            <c:spPr>
              <a:solidFill>
                <a:schemeClr val="accent6">
                  <a:lumMod val="70000"/>
                  <a:lumOff val="30000"/>
                </a:schemeClr>
              </a:solidFill>
              <a:ln w="19050">
                <a:noFill/>
              </a:ln>
              <a:effectLst/>
            </c:spPr>
            <c:extLst>
              <c:ext xmlns:c16="http://schemas.microsoft.com/office/drawing/2014/chart" uri="{C3380CC4-5D6E-409C-BE32-E72D297353CC}">
                <c16:uniqueId val="{00000025-9115-4351-BB96-8BA5F6C1D337}"/>
              </c:ext>
            </c:extLst>
          </c:dPt>
          <c:dPt>
            <c:idx val="19"/>
            <c:bubble3D val="0"/>
            <c:spPr>
              <a:solidFill>
                <a:schemeClr val="accent5">
                  <a:lumMod val="70000"/>
                  <a:lumOff val="30000"/>
                </a:schemeClr>
              </a:solidFill>
              <a:ln w="19050">
                <a:noFill/>
              </a:ln>
              <a:effectLst/>
            </c:spPr>
            <c:extLst>
              <c:ext xmlns:c16="http://schemas.microsoft.com/office/drawing/2014/chart" uri="{C3380CC4-5D6E-409C-BE32-E72D297353CC}">
                <c16:uniqueId val="{00000027-9115-4351-BB96-8BA5F6C1D337}"/>
              </c:ext>
            </c:extLst>
          </c:dPt>
          <c:dPt>
            <c:idx val="20"/>
            <c:bubble3D val="0"/>
            <c:spPr>
              <a:solidFill>
                <a:schemeClr val="accent4">
                  <a:lumMod val="70000"/>
                  <a:lumOff val="30000"/>
                </a:schemeClr>
              </a:solidFill>
              <a:ln w="19050">
                <a:noFill/>
              </a:ln>
              <a:effectLst/>
            </c:spPr>
            <c:extLst>
              <c:ext xmlns:c16="http://schemas.microsoft.com/office/drawing/2014/chart" uri="{C3380CC4-5D6E-409C-BE32-E72D297353CC}">
                <c16:uniqueId val="{00000029-9115-4351-BB96-8BA5F6C1D337}"/>
              </c:ext>
            </c:extLst>
          </c:dPt>
          <c:dPt>
            <c:idx val="21"/>
            <c:bubble3D val="0"/>
            <c:spPr>
              <a:solidFill>
                <a:schemeClr val="accent6">
                  <a:lumMod val="70000"/>
                </a:schemeClr>
              </a:solidFill>
              <a:ln w="19050">
                <a:noFill/>
              </a:ln>
              <a:effectLst/>
            </c:spPr>
            <c:extLst>
              <c:ext xmlns:c16="http://schemas.microsoft.com/office/drawing/2014/chart" uri="{C3380CC4-5D6E-409C-BE32-E72D297353CC}">
                <c16:uniqueId val="{0000002B-9115-4351-BB96-8BA5F6C1D337}"/>
              </c:ext>
            </c:extLst>
          </c:dPt>
          <c:dPt>
            <c:idx val="22"/>
            <c:bubble3D val="0"/>
            <c:spPr>
              <a:solidFill>
                <a:schemeClr val="accent5">
                  <a:lumMod val="70000"/>
                </a:schemeClr>
              </a:solidFill>
              <a:ln w="19050">
                <a:noFill/>
              </a:ln>
              <a:effectLst/>
            </c:spPr>
            <c:extLst>
              <c:ext xmlns:c16="http://schemas.microsoft.com/office/drawing/2014/chart" uri="{C3380CC4-5D6E-409C-BE32-E72D297353CC}">
                <c16:uniqueId val="{0000002D-9115-4351-BB96-8BA5F6C1D337}"/>
              </c:ext>
            </c:extLst>
          </c:dPt>
          <c:dPt>
            <c:idx val="23"/>
            <c:bubble3D val="0"/>
            <c:spPr>
              <a:solidFill>
                <a:schemeClr val="accent4">
                  <a:lumMod val="70000"/>
                </a:schemeClr>
              </a:solidFill>
              <a:ln w="19050">
                <a:noFill/>
              </a:ln>
              <a:effectLst/>
            </c:spPr>
            <c:extLst>
              <c:ext xmlns:c16="http://schemas.microsoft.com/office/drawing/2014/chart" uri="{C3380CC4-5D6E-409C-BE32-E72D297353CC}">
                <c16:uniqueId val="{0000002F-9115-4351-BB96-8BA5F6C1D337}"/>
              </c:ext>
            </c:extLst>
          </c:dPt>
          <c:dPt>
            <c:idx val="24"/>
            <c:bubble3D val="0"/>
            <c:spPr>
              <a:solidFill>
                <a:schemeClr val="accent6">
                  <a:lumMod val="50000"/>
                  <a:lumOff val="50000"/>
                </a:schemeClr>
              </a:solidFill>
              <a:ln w="19050">
                <a:noFill/>
              </a:ln>
              <a:effectLst/>
            </c:spPr>
            <c:extLst>
              <c:ext xmlns:c16="http://schemas.microsoft.com/office/drawing/2014/chart" uri="{C3380CC4-5D6E-409C-BE32-E72D297353CC}">
                <c16:uniqueId val="{00000031-9115-4351-BB96-8BA5F6C1D337}"/>
              </c:ext>
            </c:extLst>
          </c:dPt>
          <c:dPt>
            <c:idx val="25"/>
            <c:bubble3D val="0"/>
            <c:spPr>
              <a:solidFill>
                <a:schemeClr val="accent5">
                  <a:lumMod val="50000"/>
                  <a:lumOff val="50000"/>
                </a:schemeClr>
              </a:solidFill>
              <a:ln w="19050">
                <a:noFill/>
              </a:ln>
              <a:effectLst/>
            </c:spPr>
            <c:extLst>
              <c:ext xmlns:c16="http://schemas.microsoft.com/office/drawing/2014/chart" uri="{C3380CC4-5D6E-409C-BE32-E72D297353CC}">
                <c16:uniqueId val="{00000033-9115-4351-BB96-8BA5F6C1D337}"/>
              </c:ext>
            </c:extLst>
          </c:dPt>
          <c:dPt>
            <c:idx val="26"/>
            <c:bubble3D val="0"/>
            <c:spPr>
              <a:solidFill>
                <a:schemeClr val="accent4">
                  <a:lumMod val="50000"/>
                  <a:lumOff val="50000"/>
                </a:schemeClr>
              </a:solidFill>
              <a:ln w="19050">
                <a:noFill/>
              </a:ln>
              <a:effectLst/>
            </c:spPr>
            <c:extLst>
              <c:ext xmlns:c16="http://schemas.microsoft.com/office/drawing/2014/chart" uri="{C3380CC4-5D6E-409C-BE32-E72D297353CC}">
                <c16:uniqueId val="{00000035-9115-4351-BB96-8BA5F6C1D337}"/>
              </c:ext>
            </c:extLst>
          </c:dPt>
          <c:dPt>
            <c:idx val="27"/>
            <c:bubble3D val="0"/>
            <c:spPr>
              <a:solidFill>
                <a:schemeClr val="accent6"/>
              </a:solidFill>
              <a:ln w="19050">
                <a:noFill/>
              </a:ln>
              <a:effectLst/>
            </c:spPr>
            <c:extLst>
              <c:ext xmlns:c16="http://schemas.microsoft.com/office/drawing/2014/chart" uri="{C3380CC4-5D6E-409C-BE32-E72D297353CC}">
                <c16:uniqueId val="{00000037-9115-4351-BB96-8BA5F6C1D337}"/>
              </c:ext>
            </c:extLst>
          </c:dPt>
          <c:dPt>
            <c:idx val="28"/>
            <c:bubble3D val="0"/>
            <c:spPr>
              <a:solidFill>
                <a:schemeClr val="accent5"/>
              </a:solidFill>
              <a:ln w="19050">
                <a:noFill/>
              </a:ln>
              <a:effectLst/>
            </c:spPr>
            <c:extLst>
              <c:ext xmlns:c16="http://schemas.microsoft.com/office/drawing/2014/chart" uri="{C3380CC4-5D6E-409C-BE32-E72D297353CC}">
                <c16:uniqueId val="{00000039-9115-4351-BB96-8BA5F6C1D337}"/>
              </c:ext>
            </c:extLst>
          </c:dPt>
          <c:dPt>
            <c:idx val="29"/>
            <c:bubble3D val="0"/>
            <c:spPr>
              <a:solidFill>
                <a:schemeClr val="accent4"/>
              </a:solidFill>
              <a:ln w="19050">
                <a:noFill/>
              </a:ln>
              <a:effectLst/>
            </c:spPr>
            <c:extLst>
              <c:ext xmlns:c16="http://schemas.microsoft.com/office/drawing/2014/chart" uri="{C3380CC4-5D6E-409C-BE32-E72D297353CC}">
                <c16:uniqueId val="{0000003B-9115-4351-BB96-8BA5F6C1D337}"/>
              </c:ext>
            </c:extLst>
          </c:dPt>
          <c:cat>
            <c:strRef>
              <c:f>Data!$F$34:$F$64</c:f>
              <c:strCache>
                <c:ptCount val="30"/>
                <c:pt idx="0">
                  <c:v>Body Moisturizers</c:v>
                </c:pt>
                <c:pt idx="1">
                  <c:v>Eye</c:v>
                </c:pt>
                <c:pt idx="2">
                  <c:v>Brushes &amp; Applicators</c:v>
                </c:pt>
                <c:pt idx="3">
                  <c:v>Body Care</c:v>
                </c:pt>
                <c:pt idx="4">
                  <c:v>Hair Styling &amp; Treatments</c:v>
                </c:pt>
                <c:pt idx="5">
                  <c:v>Bath &amp; Shower</c:v>
                </c:pt>
                <c:pt idx="6">
                  <c:v>Face</c:v>
                </c:pt>
                <c:pt idx="7">
                  <c:v>Candles &amp; Home Scents</c:v>
                </c:pt>
                <c:pt idx="8">
                  <c:v>Cleansers</c:v>
                </c:pt>
                <c:pt idx="9">
                  <c:v>Accessories</c:v>
                </c:pt>
                <c:pt idx="10">
                  <c:v>Lip</c:v>
                </c:pt>
                <c:pt idx="11">
                  <c:v>Cheek</c:v>
                </c:pt>
                <c:pt idx="12">
                  <c:v>Beauty Tools</c:v>
                </c:pt>
                <c:pt idx="13">
                  <c:v>Masks</c:v>
                </c:pt>
                <c:pt idx="14">
                  <c:v>Eye Care</c:v>
                </c:pt>
                <c:pt idx="15">
                  <c:v>Makeup</c:v>
                </c:pt>
                <c:pt idx="16">
                  <c:v>Mini Size</c:v>
                </c:pt>
                <c:pt idx="17">
                  <c:v>Men</c:v>
                </c:pt>
                <c:pt idx="18">
                  <c:v>Bath &amp; Body</c:v>
                </c:pt>
                <c:pt idx="19">
                  <c:v>Hair</c:v>
                </c:pt>
                <c:pt idx="20">
                  <c:v>High Tech Tools</c:v>
                </c:pt>
                <c:pt idx="21">
                  <c:v>Lip Balms &amp; Treatments</c:v>
                </c:pt>
                <c:pt idx="22">
                  <c:v>Beauty Supplements</c:v>
                </c:pt>
                <c:pt idx="23">
                  <c:v>Makeup Palettes</c:v>
                </c:pt>
                <c:pt idx="24">
                  <c:v>Moisturizers</c:v>
                </c:pt>
                <c:pt idx="25">
                  <c:v>Men Skincare</c:v>
                </c:pt>
                <c:pt idx="26">
                  <c:v>Fragrance</c:v>
                </c:pt>
                <c:pt idx="27">
                  <c:v>Hair Tools</c:v>
                </c:pt>
                <c:pt idx="28">
                  <c:v>Beauty Accessories</c:v>
                </c:pt>
                <c:pt idx="29">
                  <c:v>Gift Card</c:v>
                </c:pt>
              </c:strCache>
            </c:strRef>
          </c:cat>
          <c:val>
            <c:numRef>
              <c:f>Data!$G$34:$G$64</c:f>
              <c:numCache>
                <c:formatCode>_-* #,##0_-;\-* #,##0_-;_-* "-"??_-;_-@_-</c:formatCode>
                <c:ptCount val="30"/>
                <c:pt idx="0">
                  <c:v>64695</c:v>
                </c:pt>
                <c:pt idx="1">
                  <c:v>43216</c:v>
                </c:pt>
                <c:pt idx="2">
                  <c:v>36578</c:v>
                </c:pt>
                <c:pt idx="3">
                  <c:v>34563</c:v>
                </c:pt>
                <c:pt idx="4">
                  <c:v>33815</c:v>
                </c:pt>
                <c:pt idx="5">
                  <c:v>32617</c:v>
                </c:pt>
                <c:pt idx="6">
                  <c:v>32127</c:v>
                </c:pt>
                <c:pt idx="7">
                  <c:v>30093</c:v>
                </c:pt>
                <c:pt idx="8">
                  <c:v>29190</c:v>
                </c:pt>
                <c:pt idx="9">
                  <c:v>24458</c:v>
                </c:pt>
                <c:pt idx="10">
                  <c:v>14341</c:v>
                </c:pt>
                <c:pt idx="11">
                  <c:v>12888</c:v>
                </c:pt>
                <c:pt idx="12">
                  <c:v>9418</c:v>
                </c:pt>
                <c:pt idx="13">
                  <c:v>6640</c:v>
                </c:pt>
                <c:pt idx="14">
                  <c:v>6588</c:v>
                </c:pt>
                <c:pt idx="15">
                  <c:v>3982</c:v>
                </c:pt>
                <c:pt idx="16">
                  <c:v>3739</c:v>
                </c:pt>
                <c:pt idx="17">
                  <c:v>3327</c:v>
                </c:pt>
                <c:pt idx="18">
                  <c:v>2677</c:v>
                </c:pt>
                <c:pt idx="19">
                  <c:v>2427</c:v>
                </c:pt>
                <c:pt idx="20">
                  <c:v>2357</c:v>
                </c:pt>
                <c:pt idx="21">
                  <c:v>2100</c:v>
                </c:pt>
                <c:pt idx="22">
                  <c:v>1392</c:v>
                </c:pt>
                <c:pt idx="23">
                  <c:v>1033</c:v>
                </c:pt>
                <c:pt idx="24">
                  <c:v>827</c:v>
                </c:pt>
                <c:pt idx="25">
                  <c:v>652</c:v>
                </c:pt>
                <c:pt idx="26">
                  <c:v>618</c:v>
                </c:pt>
                <c:pt idx="27">
                  <c:v>298</c:v>
                </c:pt>
                <c:pt idx="28">
                  <c:v>254</c:v>
                </c:pt>
                <c:pt idx="29">
                  <c:v>136</c:v>
                </c:pt>
              </c:numCache>
            </c:numRef>
          </c:val>
          <c:extLst>
            <c:ext xmlns:c16="http://schemas.microsoft.com/office/drawing/2014/chart" uri="{C3380CC4-5D6E-409C-BE32-E72D297353CC}">
              <c16:uniqueId val="{0000003C-9115-4351-BB96-8BA5F6C1D337}"/>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M3.D8.xlsx]Data!PivotTable8</c:name>
    <c:fmtId val="16"/>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1663742809350838E-3"/>
          <c:y val="1.6574412052159319E-2"/>
          <c:w val="0.99783362571906487"/>
          <c:h val="0.97292169036336684"/>
        </c:manualLayout>
      </c:layout>
      <c:lineChart>
        <c:grouping val="standard"/>
        <c:varyColors val="0"/>
        <c:ser>
          <c:idx val="0"/>
          <c:order val="0"/>
          <c:tx>
            <c:strRef>
              <c:f>Data!$C$73</c:f>
              <c:strCache>
                <c:ptCount val="1"/>
                <c:pt idx="0">
                  <c:v>Total</c:v>
                </c:pt>
              </c:strCache>
            </c:strRef>
          </c:tx>
          <c:spPr>
            <a:ln w="28575" cap="rnd">
              <a:solidFill>
                <a:schemeClr val="accent1"/>
              </a:solidFill>
              <a:round/>
            </a:ln>
            <a:effectLst/>
          </c:spPr>
          <c:marker>
            <c:symbol val="none"/>
          </c:marker>
          <c:cat>
            <c:strRef>
              <c:f>Data!$B$74:$B$86</c:f>
              <c:strCache>
                <c:ptCount val="12"/>
                <c:pt idx="0">
                  <c:v>gen</c:v>
                </c:pt>
                <c:pt idx="1">
                  <c:v>feb</c:v>
                </c:pt>
                <c:pt idx="2">
                  <c:v>mar</c:v>
                </c:pt>
                <c:pt idx="3">
                  <c:v>apr</c:v>
                </c:pt>
                <c:pt idx="4">
                  <c:v>mag</c:v>
                </c:pt>
                <c:pt idx="5">
                  <c:v>giu</c:v>
                </c:pt>
                <c:pt idx="6">
                  <c:v>lug</c:v>
                </c:pt>
                <c:pt idx="7">
                  <c:v>ago</c:v>
                </c:pt>
                <c:pt idx="8">
                  <c:v>set</c:v>
                </c:pt>
                <c:pt idx="9">
                  <c:v>ott</c:v>
                </c:pt>
                <c:pt idx="10">
                  <c:v>nov</c:v>
                </c:pt>
                <c:pt idx="11">
                  <c:v>dic</c:v>
                </c:pt>
              </c:strCache>
            </c:strRef>
          </c:cat>
          <c:val>
            <c:numRef>
              <c:f>Data!$C$74:$C$86</c:f>
              <c:numCache>
                <c:formatCode>_-* #,##0_-;\-* #,##0_-;_-* "-"??_-;_-@_-</c:formatCode>
                <c:ptCount val="12"/>
                <c:pt idx="0">
                  <c:v>2139590</c:v>
                </c:pt>
                <c:pt idx="1">
                  <c:v>1820038</c:v>
                </c:pt>
                <c:pt idx="2">
                  <c:v>2175718</c:v>
                </c:pt>
                <c:pt idx="3">
                  <c:v>1103681</c:v>
                </c:pt>
                <c:pt idx="4">
                  <c:v>1284043</c:v>
                </c:pt>
                <c:pt idx="5">
                  <c:v>1119992</c:v>
                </c:pt>
                <c:pt idx="6">
                  <c:v>1262634</c:v>
                </c:pt>
                <c:pt idx="7">
                  <c:v>1323871</c:v>
                </c:pt>
                <c:pt idx="8">
                  <c:v>1277071</c:v>
                </c:pt>
                <c:pt idx="9">
                  <c:v>1279820</c:v>
                </c:pt>
                <c:pt idx="10">
                  <c:v>1151933</c:v>
                </c:pt>
                <c:pt idx="11">
                  <c:v>1136891</c:v>
                </c:pt>
              </c:numCache>
            </c:numRef>
          </c:val>
          <c:smooth val="1"/>
          <c:extLst>
            <c:ext xmlns:c16="http://schemas.microsoft.com/office/drawing/2014/chart" uri="{C3380CC4-5D6E-409C-BE32-E72D297353CC}">
              <c16:uniqueId val="{00000000-905F-40D4-872B-C5991990A744}"/>
            </c:ext>
          </c:extLst>
        </c:ser>
        <c:dLbls>
          <c:showLegendKey val="0"/>
          <c:showVal val="0"/>
          <c:showCatName val="0"/>
          <c:showSerName val="0"/>
          <c:showPercent val="0"/>
          <c:showBubbleSize val="0"/>
        </c:dLbls>
        <c:smooth val="0"/>
        <c:axId val="255596944"/>
        <c:axId val="255599344"/>
      </c:lineChart>
      <c:catAx>
        <c:axId val="255596944"/>
        <c:scaling>
          <c:orientation val="minMax"/>
        </c:scaling>
        <c:delete val="1"/>
        <c:axPos val="b"/>
        <c:numFmt formatCode="General" sourceLinked="1"/>
        <c:majorTickMark val="none"/>
        <c:minorTickMark val="none"/>
        <c:tickLblPos val="nextTo"/>
        <c:crossAx val="255599344"/>
        <c:crosses val="autoZero"/>
        <c:auto val="1"/>
        <c:lblAlgn val="ctr"/>
        <c:lblOffset val="100"/>
        <c:noMultiLvlLbl val="0"/>
      </c:catAx>
      <c:valAx>
        <c:axId val="255599344"/>
        <c:scaling>
          <c:orientation val="minMax"/>
        </c:scaling>
        <c:delete val="1"/>
        <c:axPos val="l"/>
        <c:numFmt formatCode="_-* #,##0_-;\-* #,##0_-;_-* &quot;-&quot;??_-;_-@_-" sourceLinked="1"/>
        <c:majorTickMark val="none"/>
        <c:minorTickMark val="none"/>
        <c:tickLblPos val="nextTo"/>
        <c:crossAx val="255596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M3.D8.xlsx]Data!PivotTable9</c:name>
    <c:fmtId val="16"/>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
          <c:y val="0"/>
          <c:w val="1"/>
          <c:h val="0.99999999999999989"/>
        </c:manualLayout>
      </c:layout>
      <c:lineChart>
        <c:grouping val="standard"/>
        <c:varyColors val="0"/>
        <c:ser>
          <c:idx val="0"/>
          <c:order val="0"/>
          <c:tx>
            <c:strRef>
              <c:f>Data!$F$73</c:f>
              <c:strCache>
                <c:ptCount val="1"/>
                <c:pt idx="0">
                  <c:v>Total</c:v>
                </c:pt>
              </c:strCache>
            </c:strRef>
          </c:tx>
          <c:spPr>
            <a:ln w="28575" cap="rnd">
              <a:solidFill>
                <a:schemeClr val="accent6"/>
              </a:solidFill>
              <a:round/>
            </a:ln>
            <a:effectLst/>
          </c:spPr>
          <c:marker>
            <c:symbol val="none"/>
          </c:marker>
          <c:cat>
            <c:strRef>
              <c:f>Data!$E$74:$E$86</c:f>
              <c:strCache>
                <c:ptCount val="12"/>
                <c:pt idx="0">
                  <c:v>gen</c:v>
                </c:pt>
                <c:pt idx="1">
                  <c:v>feb</c:v>
                </c:pt>
                <c:pt idx="2">
                  <c:v>mar</c:v>
                </c:pt>
                <c:pt idx="3">
                  <c:v>apr</c:v>
                </c:pt>
                <c:pt idx="4">
                  <c:v>mag</c:v>
                </c:pt>
                <c:pt idx="5">
                  <c:v>giu</c:v>
                </c:pt>
                <c:pt idx="6">
                  <c:v>lug</c:v>
                </c:pt>
                <c:pt idx="7">
                  <c:v>ago</c:v>
                </c:pt>
                <c:pt idx="8">
                  <c:v>set</c:v>
                </c:pt>
                <c:pt idx="9">
                  <c:v>ott</c:v>
                </c:pt>
                <c:pt idx="10">
                  <c:v>nov</c:v>
                </c:pt>
                <c:pt idx="11">
                  <c:v>dic</c:v>
                </c:pt>
              </c:strCache>
            </c:strRef>
          </c:cat>
          <c:val>
            <c:numRef>
              <c:f>Data!$F$74:$F$86</c:f>
              <c:numCache>
                <c:formatCode>_-* #,##0_-;\-* #,##0_-;_-* "-"??_-;_-@_-</c:formatCode>
                <c:ptCount val="12"/>
                <c:pt idx="0">
                  <c:v>54927</c:v>
                </c:pt>
                <c:pt idx="1">
                  <c:v>46347</c:v>
                </c:pt>
                <c:pt idx="2">
                  <c:v>54893</c:v>
                </c:pt>
                <c:pt idx="3">
                  <c:v>28883</c:v>
                </c:pt>
                <c:pt idx="4">
                  <c:v>33483</c:v>
                </c:pt>
                <c:pt idx="5">
                  <c:v>29815</c:v>
                </c:pt>
                <c:pt idx="6">
                  <c:v>32819</c:v>
                </c:pt>
                <c:pt idx="7">
                  <c:v>34439</c:v>
                </c:pt>
                <c:pt idx="8">
                  <c:v>32147</c:v>
                </c:pt>
                <c:pt idx="9">
                  <c:v>31096</c:v>
                </c:pt>
                <c:pt idx="10">
                  <c:v>29327</c:v>
                </c:pt>
                <c:pt idx="11">
                  <c:v>28870</c:v>
                </c:pt>
              </c:numCache>
            </c:numRef>
          </c:val>
          <c:smooth val="1"/>
          <c:extLst>
            <c:ext xmlns:c16="http://schemas.microsoft.com/office/drawing/2014/chart" uri="{C3380CC4-5D6E-409C-BE32-E72D297353CC}">
              <c16:uniqueId val="{00000000-1147-4F06-946E-88C2834E1775}"/>
            </c:ext>
          </c:extLst>
        </c:ser>
        <c:dLbls>
          <c:showLegendKey val="0"/>
          <c:showVal val="0"/>
          <c:showCatName val="0"/>
          <c:showSerName val="0"/>
          <c:showPercent val="0"/>
          <c:showBubbleSize val="0"/>
        </c:dLbls>
        <c:smooth val="0"/>
        <c:axId val="233484592"/>
        <c:axId val="233500432"/>
      </c:lineChart>
      <c:catAx>
        <c:axId val="233484592"/>
        <c:scaling>
          <c:orientation val="minMax"/>
        </c:scaling>
        <c:delete val="1"/>
        <c:axPos val="b"/>
        <c:numFmt formatCode="General" sourceLinked="1"/>
        <c:majorTickMark val="none"/>
        <c:minorTickMark val="none"/>
        <c:tickLblPos val="nextTo"/>
        <c:crossAx val="233500432"/>
        <c:crosses val="autoZero"/>
        <c:auto val="1"/>
        <c:lblAlgn val="ctr"/>
        <c:lblOffset val="100"/>
        <c:noMultiLvlLbl val="0"/>
      </c:catAx>
      <c:valAx>
        <c:axId val="233500432"/>
        <c:scaling>
          <c:orientation val="minMax"/>
        </c:scaling>
        <c:delete val="1"/>
        <c:axPos val="l"/>
        <c:numFmt formatCode="_-* #,##0_-;\-* #,##0_-;_-* &quot;-&quot;??_-;_-@_-" sourceLinked="1"/>
        <c:majorTickMark val="none"/>
        <c:minorTickMark val="none"/>
        <c:tickLblPos val="nextTo"/>
        <c:crossAx val="2334845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M3.D8.xlsx]Data!PivotTable7</c:name>
    <c:fmtId val="1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noFill/>
          </a:ln>
          <a:effectLst/>
        </c:spPr>
        <c:marker>
          <c:symbol val="none"/>
        </c:marker>
        <c:dLbl>
          <c:idx val="0"/>
          <c:numFmt formatCode="#,##0\ &quot;€&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noFill/>
          </a:ln>
          <a:effectLst/>
        </c:spPr>
        <c:dLbl>
          <c:idx val="0"/>
          <c:layout>
            <c:manualLayout>
              <c:x val="0.14509534168931787"/>
              <c:y val="5.1948193607236098E-2"/>
            </c:manualLayout>
          </c:layout>
          <c:numFmt formatCode="#,##0\ &quot;€&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1"/>
          <c:showCatName val="0"/>
          <c:showSerName val="0"/>
          <c:showPercent val="0"/>
          <c:showBubbleSize val="0"/>
          <c:extLst>
            <c:ext xmlns:c15="http://schemas.microsoft.com/office/drawing/2012/chart" uri="{CE6537A1-D6FC-4f65-9D91-7224C49458BB}">
              <c15:layout>
                <c:manualLayout>
                  <c:w val="0.28624055270728505"/>
                  <c:h val="0.14412737715252089"/>
                </c:manualLayout>
              </c15:layout>
            </c:ext>
          </c:extLst>
        </c:dLbl>
      </c:pivotFmt>
      <c:pivotFmt>
        <c:idx val="6"/>
        <c:spPr>
          <a:solidFill>
            <a:schemeClr val="accent1"/>
          </a:solidFill>
          <a:ln w="19050">
            <a:noFill/>
          </a:ln>
          <a:effectLst/>
        </c:spPr>
        <c:dLbl>
          <c:idx val="0"/>
          <c:layout>
            <c:manualLayout>
              <c:x val="-7.2547591505648143E-2"/>
              <c:y val="-2.0202075291702971E-2"/>
            </c:manualLayout>
          </c:layout>
          <c:numFmt formatCode="#,##0\ &quot;€&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1"/>
          <c:showCatName val="0"/>
          <c:showSerName val="0"/>
          <c:showPercent val="0"/>
          <c:showBubbleSize val="0"/>
          <c:extLst>
            <c:ext xmlns:c15="http://schemas.microsoft.com/office/drawing/2012/chart" uri="{CE6537A1-D6FC-4f65-9D91-7224C49458BB}">
              <c15:layout>
                <c:manualLayout>
                  <c:w val="0.31056398929240708"/>
                  <c:h val="7.4949926577159431E-2"/>
                </c:manualLayout>
              </c15:layout>
            </c:ext>
          </c:extLst>
        </c:dLbl>
      </c:pivotFmt>
      <c:pivotFmt>
        <c:idx val="7"/>
        <c:dLbl>
          <c:idx val="0"/>
          <c:layout>
            <c:manualLayout>
              <c:x val="8.9129374445134482E-2"/>
              <c:y val="0.10013752095861153"/>
            </c:manualLayout>
          </c:layout>
          <c:numFmt formatCode="#,##0\ &quot;€&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1"/>
          <c:showCatName val="0"/>
          <c:showSerName val="0"/>
          <c:showPercent val="0"/>
          <c:showBubbleSize val="0"/>
          <c:extLst>
            <c:ext xmlns:c15="http://schemas.microsoft.com/office/drawing/2012/chart" uri="{CE6537A1-D6FC-4f65-9D91-7224C49458BB}">
              <c15:layout>
                <c:manualLayout>
                  <c:w val="0.28772582604970254"/>
                  <c:h val="0.14708434696097233"/>
                </c:manualLayout>
              </c15:layout>
            </c:ext>
          </c:extLst>
        </c:dLbl>
      </c:pivotFmt>
      <c:pivotFmt>
        <c:idx val="8"/>
        <c:dLbl>
          <c:idx val="0"/>
          <c:layout>
            <c:manualLayout>
              <c:x val="-9.3180709647186166E-2"/>
              <c:y val="-2.6997549164771168E-17"/>
            </c:manualLayout>
          </c:layout>
          <c:numFmt formatCode="#,##0\ &quot;€&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Data!$C$67</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C999-42AF-87D6-C81F4A03AB91}"/>
              </c:ext>
            </c:extLst>
          </c:dPt>
          <c:dPt>
            <c:idx val="1"/>
            <c:bubble3D val="0"/>
            <c:spPr>
              <a:solidFill>
                <a:schemeClr val="accent2"/>
              </a:solidFill>
              <a:ln w="19050">
                <a:noFill/>
              </a:ln>
              <a:effectLst/>
            </c:spPr>
            <c:extLst>
              <c:ext xmlns:c16="http://schemas.microsoft.com/office/drawing/2014/chart" uri="{C3380CC4-5D6E-409C-BE32-E72D297353CC}">
                <c16:uniqueId val="{00000003-C999-42AF-87D6-C81F4A03AB91}"/>
              </c:ext>
            </c:extLst>
          </c:dPt>
          <c:dLbls>
            <c:numFmt formatCode="#,##0\ &quot;€&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Data!$B$68:$B$70</c:f>
              <c:strCache>
                <c:ptCount val="2"/>
                <c:pt idx="0">
                  <c:v>2021</c:v>
                </c:pt>
                <c:pt idx="1">
                  <c:v>2022</c:v>
                </c:pt>
              </c:strCache>
            </c:strRef>
          </c:cat>
          <c:val>
            <c:numRef>
              <c:f>Data!$C$68:$C$70</c:f>
              <c:numCache>
                <c:formatCode>_-* #,##0_-;\-* #,##0_-;_-* "-"??_-;_-@_-</c:formatCode>
                <c:ptCount val="2"/>
                <c:pt idx="0">
                  <c:v>13910953</c:v>
                </c:pt>
                <c:pt idx="1">
                  <c:v>3164329</c:v>
                </c:pt>
              </c:numCache>
            </c:numRef>
          </c:val>
          <c:extLst>
            <c:ext xmlns:c16="http://schemas.microsoft.com/office/drawing/2014/chart" uri="{C3380CC4-5D6E-409C-BE32-E72D297353CC}">
              <c16:uniqueId val="{00000004-C999-42AF-87D6-C81F4A03AB91}"/>
            </c:ext>
          </c:extLst>
        </c:ser>
        <c:dLbls>
          <c:showLegendKey val="0"/>
          <c:showVal val="1"/>
          <c:showCatName val="0"/>
          <c:showSerName val="0"/>
          <c:showPercent val="0"/>
          <c:showBubbleSize val="0"/>
          <c:showLeaderLines val="1"/>
        </c:dLbls>
        <c:firstSliceAng val="0"/>
        <c:holeSize val="61"/>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solidFill>
              <a:srgbClr val="7F7F7F"/>
            </a:solidFill>
            <a:ln>
              <a:noFill/>
            </a:ln>
          </c:spPr>
          <c:dPt>
            <c:idx val="0"/>
            <c:bubble3D val="0"/>
            <c:spPr>
              <a:solidFill>
                <a:srgbClr val="CE295E"/>
              </a:solidFill>
              <a:ln w="19050">
                <a:noFill/>
              </a:ln>
              <a:effectLst/>
            </c:spPr>
            <c:extLst>
              <c:ext xmlns:c16="http://schemas.microsoft.com/office/drawing/2014/chart" uri="{C3380CC4-5D6E-409C-BE32-E72D297353CC}">
                <c16:uniqueId val="{00000001-1AA4-4AE8-825E-D059435999AE}"/>
              </c:ext>
            </c:extLst>
          </c:dPt>
          <c:dPt>
            <c:idx val="1"/>
            <c:bubble3D val="0"/>
            <c:spPr>
              <a:solidFill>
                <a:schemeClr val="accent6">
                  <a:lumMod val="40000"/>
                  <a:lumOff val="60000"/>
                </a:schemeClr>
              </a:solidFill>
              <a:ln w="19050">
                <a:noFill/>
              </a:ln>
              <a:effectLst/>
            </c:spPr>
            <c:extLst>
              <c:ext xmlns:c16="http://schemas.microsoft.com/office/drawing/2014/chart" uri="{C3380CC4-5D6E-409C-BE32-E72D297353CC}">
                <c16:uniqueId val="{00000003-1AA4-4AE8-825E-D059435999AE}"/>
              </c:ext>
            </c:extLst>
          </c:dPt>
          <c:val>
            <c:numRef>
              <c:f>Data!$E$4:$F$4</c:f>
              <c:numCache>
                <c:formatCode>0%</c:formatCode>
                <c:ptCount val="2"/>
                <c:pt idx="0">
                  <c:v>0.36262030694427183</c:v>
                </c:pt>
                <c:pt idx="1">
                  <c:v>0.63737969305572817</c:v>
                </c:pt>
              </c:numCache>
            </c:numRef>
          </c:val>
          <c:extLst>
            <c:ext xmlns:c16="http://schemas.microsoft.com/office/drawing/2014/chart" uri="{C3380CC4-5D6E-409C-BE32-E72D297353CC}">
              <c16:uniqueId val="{00000004-1AA4-4AE8-825E-D059435999AE}"/>
            </c:ext>
          </c:extLst>
        </c:ser>
        <c:dLbls>
          <c:showLegendKey val="0"/>
          <c:showVal val="0"/>
          <c:showCatName val="0"/>
          <c:showSerName val="0"/>
          <c:showPercent val="0"/>
          <c:showBubbleSize val="0"/>
          <c:showLeaderLines val="1"/>
        </c:dLbls>
        <c:firstSliceAng val="0"/>
        <c:holeSize val="59"/>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solidFill>
                <a:schemeClr val="accent3"/>
              </a:solidFill>
              <a:ln w="19050">
                <a:noFill/>
              </a:ln>
              <a:effectLst/>
            </c:spPr>
            <c:extLst>
              <c:ext xmlns:c16="http://schemas.microsoft.com/office/drawing/2014/chart" uri="{C3380CC4-5D6E-409C-BE32-E72D297353CC}">
                <c16:uniqueId val="{00000001-C53B-4F70-805F-F6C4914ACB7B}"/>
              </c:ext>
            </c:extLst>
          </c:dPt>
          <c:dPt>
            <c:idx val="1"/>
            <c:bubble3D val="0"/>
            <c:spPr>
              <a:solidFill>
                <a:schemeClr val="accent2"/>
              </a:solidFill>
              <a:ln w="19050">
                <a:noFill/>
              </a:ln>
              <a:effectLst/>
            </c:spPr>
            <c:extLst>
              <c:ext xmlns:c16="http://schemas.microsoft.com/office/drawing/2014/chart" uri="{C3380CC4-5D6E-409C-BE32-E72D297353CC}">
                <c16:uniqueId val="{00000003-C53B-4F70-805F-F6C4914ACB7B}"/>
              </c:ext>
            </c:extLst>
          </c:dPt>
          <c:val>
            <c:numRef>
              <c:f>Data!$E$5:$F$5</c:f>
              <c:numCache>
                <c:formatCode>0%</c:formatCode>
                <c:ptCount val="2"/>
                <c:pt idx="0">
                  <c:v>0.24120972057738196</c:v>
                </c:pt>
                <c:pt idx="1">
                  <c:v>0.75879027942261801</c:v>
                </c:pt>
              </c:numCache>
            </c:numRef>
          </c:val>
          <c:extLst>
            <c:ext xmlns:c16="http://schemas.microsoft.com/office/drawing/2014/chart" uri="{C3380CC4-5D6E-409C-BE32-E72D297353CC}">
              <c16:uniqueId val="{00000004-C53B-4F70-805F-F6C4914ACB7B}"/>
            </c:ext>
          </c:extLst>
        </c:ser>
        <c:dLbls>
          <c:showLegendKey val="0"/>
          <c:showVal val="0"/>
          <c:showCatName val="0"/>
          <c:showSerName val="0"/>
          <c:showPercent val="0"/>
          <c:showBubbleSize val="0"/>
          <c:showLeaderLines val="1"/>
        </c:dLbls>
        <c:firstSliceAng val="0"/>
        <c:holeSize val="59"/>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solidFill>
                <a:schemeClr val="accent5"/>
              </a:solidFill>
              <a:ln w="19050">
                <a:noFill/>
              </a:ln>
              <a:effectLst/>
            </c:spPr>
            <c:extLst>
              <c:ext xmlns:c16="http://schemas.microsoft.com/office/drawing/2014/chart" uri="{C3380CC4-5D6E-409C-BE32-E72D297353CC}">
                <c16:uniqueId val="{00000001-8247-46B6-B31D-E6C728165603}"/>
              </c:ext>
            </c:extLst>
          </c:dPt>
          <c:dPt>
            <c:idx val="1"/>
            <c:bubble3D val="0"/>
            <c:spPr>
              <a:solidFill>
                <a:schemeClr val="accent2"/>
              </a:solidFill>
              <a:ln w="19050">
                <a:noFill/>
              </a:ln>
              <a:effectLst/>
            </c:spPr>
            <c:extLst>
              <c:ext xmlns:c16="http://schemas.microsoft.com/office/drawing/2014/chart" uri="{C3380CC4-5D6E-409C-BE32-E72D297353CC}">
                <c16:uniqueId val="{00000003-8247-46B6-B31D-E6C728165603}"/>
              </c:ext>
            </c:extLst>
          </c:dPt>
          <c:val>
            <c:numRef>
              <c:f>Data!$E$6:$F$6</c:f>
              <c:numCache>
                <c:formatCode>0%</c:formatCode>
                <c:ptCount val="2"/>
                <c:pt idx="0">
                  <c:v>0.11921636199039055</c:v>
                </c:pt>
                <c:pt idx="1">
                  <c:v>0.88078363800960946</c:v>
                </c:pt>
              </c:numCache>
            </c:numRef>
          </c:val>
          <c:extLst>
            <c:ext xmlns:c16="http://schemas.microsoft.com/office/drawing/2014/chart" uri="{C3380CC4-5D6E-409C-BE32-E72D297353CC}">
              <c16:uniqueId val="{00000004-8247-46B6-B31D-E6C728165603}"/>
            </c:ext>
          </c:extLst>
        </c:ser>
        <c:dLbls>
          <c:showLegendKey val="0"/>
          <c:showVal val="0"/>
          <c:showCatName val="0"/>
          <c:showSerName val="0"/>
          <c:showPercent val="0"/>
          <c:showBubbleSize val="0"/>
          <c:showLeaderLines val="1"/>
        </c:dLbls>
        <c:firstSliceAng val="0"/>
        <c:holeSize val="59"/>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solidFill>
                <a:schemeClr val="accent1">
                  <a:lumMod val="50000"/>
                </a:schemeClr>
              </a:solidFill>
              <a:ln w="19050">
                <a:noFill/>
              </a:ln>
              <a:effectLst/>
            </c:spPr>
            <c:extLst>
              <c:ext xmlns:c16="http://schemas.microsoft.com/office/drawing/2014/chart" uri="{C3380CC4-5D6E-409C-BE32-E72D297353CC}">
                <c16:uniqueId val="{00000001-19A1-46B8-B9EB-0450E91942CF}"/>
              </c:ext>
            </c:extLst>
          </c:dPt>
          <c:dPt>
            <c:idx val="1"/>
            <c:bubble3D val="0"/>
            <c:spPr>
              <a:solidFill>
                <a:schemeClr val="accent2"/>
              </a:solidFill>
              <a:ln w="19050">
                <a:noFill/>
              </a:ln>
              <a:effectLst/>
            </c:spPr>
            <c:extLst>
              <c:ext xmlns:c16="http://schemas.microsoft.com/office/drawing/2014/chart" uri="{C3380CC4-5D6E-409C-BE32-E72D297353CC}">
                <c16:uniqueId val="{00000003-19A1-46B8-B9EB-0450E91942CF}"/>
              </c:ext>
            </c:extLst>
          </c:dPt>
          <c:val>
            <c:numRef>
              <c:f>Data!$E$7:$F$7</c:f>
              <c:numCache>
                <c:formatCode>0%</c:formatCode>
                <c:ptCount val="2"/>
                <c:pt idx="0">
                  <c:v>0.11006061276176873</c:v>
                </c:pt>
                <c:pt idx="1">
                  <c:v>0.88993938723823129</c:v>
                </c:pt>
              </c:numCache>
            </c:numRef>
          </c:val>
          <c:extLst>
            <c:ext xmlns:c16="http://schemas.microsoft.com/office/drawing/2014/chart" uri="{C3380CC4-5D6E-409C-BE32-E72D297353CC}">
              <c16:uniqueId val="{00000004-19A1-46B8-B9EB-0450E91942CF}"/>
            </c:ext>
          </c:extLst>
        </c:ser>
        <c:dLbls>
          <c:showLegendKey val="0"/>
          <c:showVal val="0"/>
          <c:showCatName val="0"/>
          <c:showSerName val="0"/>
          <c:showPercent val="0"/>
          <c:showBubbleSize val="0"/>
          <c:showLeaderLines val="1"/>
        </c:dLbls>
        <c:firstSliceAng val="0"/>
        <c:holeSize val="59"/>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
          <c:y val="0"/>
          <c:w val="0.99851182435397379"/>
          <c:h val="1"/>
        </c:manualLayout>
      </c:layout>
      <c:barChart>
        <c:barDir val="bar"/>
        <c:grouping val="clustered"/>
        <c:varyColors val="0"/>
        <c:ser>
          <c:idx val="0"/>
          <c:order val="0"/>
          <c:spPr>
            <a:solidFill>
              <a:srgbClr val="CE295E"/>
            </a:solidFill>
            <a:ln>
              <a:noFill/>
            </a:ln>
            <a:effectLst/>
          </c:spPr>
          <c:invertIfNegative val="0"/>
          <c:val>
            <c:numRef>
              <c:f>Data!$D$18</c:f>
              <c:numCache>
                <c:formatCode>_-* #,##0\ "€"_-;\-* #,##0\ "€"_-;_-* "-"??\ "€"_-;_-@_-</c:formatCode>
                <c:ptCount val="1"/>
                <c:pt idx="0">
                  <c:v>17075282</c:v>
                </c:pt>
              </c:numCache>
            </c:numRef>
          </c:val>
          <c:extLst>
            <c:ext xmlns:c16="http://schemas.microsoft.com/office/drawing/2014/chart" uri="{C3380CC4-5D6E-409C-BE32-E72D297353CC}">
              <c16:uniqueId val="{00000000-154B-4BC3-B4E6-4F53E5A10F7C}"/>
            </c:ext>
          </c:extLst>
        </c:ser>
        <c:dLbls>
          <c:showLegendKey val="0"/>
          <c:showVal val="0"/>
          <c:showCatName val="0"/>
          <c:showSerName val="0"/>
          <c:showPercent val="0"/>
          <c:showBubbleSize val="0"/>
        </c:dLbls>
        <c:gapWidth val="56"/>
        <c:overlap val="30"/>
        <c:axId val="1060321136"/>
        <c:axId val="1119264736"/>
      </c:barChart>
      <c:catAx>
        <c:axId val="1060321136"/>
        <c:scaling>
          <c:orientation val="minMax"/>
        </c:scaling>
        <c:delete val="1"/>
        <c:axPos val="l"/>
        <c:numFmt formatCode="_-* #.##0_-;\-* #.##0_-;_-* &quot;-&quot;??_-;_-@_-" sourceLinked="1"/>
        <c:majorTickMark val="none"/>
        <c:minorTickMark val="none"/>
        <c:tickLblPos val="nextTo"/>
        <c:crossAx val="1119264736"/>
        <c:crosses val="autoZero"/>
        <c:auto val="1"/>
        <c:lblAlgn val="ctr"/>
        <c:lblOffset val="100"/>
        <c:noMultiLvlLbl val="0"/>
      </c:catAx>
      <c:valAx>
        <c:axId val="1119264736"/>
        <c:scaling>
          <c:orientation val="minMax"/>
        </c:scaling>
        <c:delete val="1"/>
        <c:axPos val="b"/>
        <c:numFmt formatCode="_-* #,##0\ &quot;€&quot;_-;\-* #,##0\ &quot;€&quot;_-;_-* &quot;-&quot;??\ &quot;€&quot;_-;_-@_-" sourceLinked="1"/>
        <c:majorTickMark val="none"/>
        <c:minorTickMark val="none"/>
        <c:tickLblPos val="nextTo"/>
        <c:crossAx val="1060321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
          <c:y val="0"/>
          <c:w val="0.99851182435397379"/>
          <c:h val="1"/>
        </c:manualLayout>
      </c:layout>
      <c:barChart>
        <c:barDir val="bar"/>
        <c:grouping val="clustered"/>
        <c:varyColors val="0"/>
        <c:ser>
          <c:idx val="0"/>
          <c:order val="0"/>
          <c:spPr>
            <a:solidFill>
              <a:schemeClr val="accent1">
                <a:lumMod val="50000"/>
              </a:schemeClr>
            </a:solidFill>
            <a:ln>
              <a:noFill/>
            </a:ln>
            <a:effectLst/>
          </c:spPr>
          <c:invertIfNegative val="0"/>
          <c:val>
            <c:numRef>
              <c:f>Data!$B$18</c:f>
              <c:numCache>
                <c:formatCode>_-* #,##0\ "€"_-;\-* #,##0\ "€"_-;_-* "-"??\ "€"_-;_-@_-</c:formatCode>
                <c:ptCount val="1"/>
                <c:pt idx="0">
                  <c:v>12796702</c:v>
                </c:pt>
              </c:numCache>
            </c:numRef>
          </c:val>
          <c:extLst>
            <c:ext xmlns:c16="http://schemas.microsoft.com/office/drawing/2014/chart" uri="{C3380CC4-5D6E-409C-BE32-E72D297353CC}">
              <c16:uniqueId val="{00000000-4B31-45D4-B475-A423652195AA}"/>
            </c:ext>
          </c:extLst>
        </c:ser>
        <c:dLbls>
          <c:showLegendKey val="0"/>
          <c:showVal val="0"/>
          <c:showCatName val="0"/>
          <c:showSerName val="0"/>
          <c:showPercent val="0"/>
          <c:showBubbleSize val="0"/>
        </c:dLbls>
        <c:gapWidth val="56"/>
        <c:overlap val="30"/>
        <c:axId val="1060321136"/>
        <c:axId val="1119264736"/>
      </c:barChart>
      <c:catAx>
        <c:axId val="1060321136"/>
        <c:scaling>
          <c:orientation val="minMax"/>
        </c:scaling>
        <c:delete val="1"/>
        <c:axPos val="l"/>
        <c:numFmt formatCode="_-* #.##0_-;\-* #.##0_-;_-* &quot;-&quot;??_-;_-@_-" sourceLinked="1"/>
        <c:majorTickMark val="none"/>
        <c:minorTickMark val="none"/>
        <c:tickLblPos val="nextTo"/>
        <c:crossAx val="1119264736"/>
        <c:crosses val="autoZero"/>
        <c:auto val="1"/>
        <c:lblAlgn val="ctr"/>
        <c:lblOffset val="100"/>
        <c:noMultiLvlLbl val="0"/>
      </c:catAx>
      <c:valAx>
        <c:axId val="1119264736"/>
        <c:scaling>
          <c:orientation val="minMax"/>
        </c:scaling>
        <c:delete val="1"/>
        <c:axPos val="b"/>
        <c:numFmt formatCode="_-* #,##0\ &quot;€&quot;_-;\-* #,##0\ &quot;€&quot;_-;_-* &quot;-&quot;??\ &quot;€&quot;_-;_-@_-" sourceLinked="1"/>
        <c:majorTickMark val="none"/>
        <c:minorTickMark val="none"/>
        <c:tickLblPos val="nextTo"/>
        <c:crossAx val="1060321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
          <c:y val="0"/>
          <c:w val="0.99851182435397379"/>
          <c:h val="1"/>
        </c:manualLayout>
      </c:layout>
      <c:barChart>
        <c:barDir val="bar"/>
        <c:grouping val="clustered"/>
        <c:varyColors val="0"/>
        <c:ser>
          <c:idx val="0"/>
          <c:order val="0"/>
          <c:spPr>
            <a:solidFill>
              <a:srgbClr val="CE295E"/>
            </a:solidFill>
            <a:ln>
              <a:noFill/>
            </a:ln>
            <a:effectLst/>
          </c:spPr>
          <c:invertIfNegative val="0"/>
          <c:dPt>
            <c:idx val="0"/>
            <c:invertIfNegative val="0"/>
            <c:bubble3D val="0"/>
            <c:spPr>
              <a:solidFill>
                <a:schemeClr val="accent6"/>
              </a:solidFill>
              <a:ln>
                <a:noFill/>
              </a:ln>
              <a:effectLst/>
            </c:spPr>
            <c:extLst>
              <c:ext xmlns:c16="http://schemas.microsoft.com/office/drawing/2014/chart" uri="{C3380CC4-5D6E-409C-BE32-E72D297353CC}">
                <c16:uniqueId val="{00000001-D915-4C29-B66B-944856636884}"/>
              </c:ext>
            </c:extLst>
          </c:dPt>
          <c:val>
            <c:numRef>
              <c:f>Data!$C$18</c:f>
              <c:numCache>
                <c:formatCode>_-* #,##0_-;\-* #,##0_-;_-* "-"??_-;_-@_-</c:formatCode>
                <c:ptCount val="1"/>
                <c:pt idx="0">
                  <c:v>437046</c:v>
                </c:pt>
              </c:numCache>
            </c:numRef>
          </c:val>
          <c:extLst>
            <c:ext xmlns:c16="http://schemas.microsoft.com/office/drawing/2014/chart" uri="{C3380CC4-5D6E-409C-BE32-E72D297353CC}">
              <c16:uniqueId val="{00000002-D915-4C29-B66B-944856636884}"/>
            </c:ext>
          </c:extLst>
        </c:ser>
        <c:dLbls>
          <c:showLegendKey val="0"/>
          <c:showVal val="0"/>
          <c:showCatName val="0"/>
          <c:showSerName val="0"/>
          <c:showPercent val="0"/>
          <c:showBubbleSize val="0"/>
        </c:dLbls>
        <c:gapWidth val="56"/>
        <c:overlap val="30"/>
        <c:axId val="1060321136"/>
        <c:axId val="1119264736"/>
      </c:barChart>
      <c:catAx>
        <c:axId val="1060321136"/>
        <c:scaling>
          <c:orientation val="minMax"/>
        </c:scaling>
        <c:delete val="1"/>
        <c:axPos val="l"/>
        <c:numFmt formatCode="_-* #.##0_-;\-* #.##0_-;_-* &quot;-&quot;??_-;_-@_-" sourceLinked="1"/>
        <c:majorTickMark val="none"/>
        <c:minorTickMark val="none"/>
        <c:tickLblPos val="nextTo"/>
        <c:crossAx val="1119264736"/>
        <c:crosses val="autoZero"/>
        <c:auto val="1"/>
        <c:lblAlgn val="ctr"/>
        <c:lblOffset val="100"/>
        <c:noMultiLvlLbl val="0"/>
      </c:catAx>
      <c:valAx>
        <c:axId val="1119264736"/>
        <c:scaling>
          <c:orientation val="minMax"/>
        </c:scaling>
        <c:delete val="1"/>
        <c:axPos val="b"/>
        <c:numFmt formatCode="_-* #,##0_-;\-* #,##0_-;_-* &quot;-&quot;??_-;_-@_-" sourceLinked="1"/>
        <c:majorTickMark val="none"/>
        <c:minorTickMark val="none"/>
        <c:tickLblPos val="nextTo"/>
        <c:crossAx val="1060321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 M3.D8.xlsx]Data!PivotTable3</c:name>
    <c:fmtId val="16"/>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pivotFmt>
      <c:pivotFmt>
        <c:idx val="3"/>
        <c:spPr>
          <a:solidFill>
            <a:schemeClr val="accent6"/>
          </a:solidFill>
          <a:ln>
            <a:noFill/>
          </a:ln>
          <a:effectLst/>
        </c:spPr>
      </c:pivotFmt>
      <c:pivotFmt>
        <c:idx val="4"/>
        <c:spPr>
          <a:solidFill>
            <a:schemeClr val="accent6"/>
          </a:solidFill>
          <a:ln>
            <a:noFill/>
          </a:ln>
          <a:effectLst/>
        </c:spPr>
      </c:pivotFmt>
      <c:pivotFmt>
        <c:idx val="5"/>
        <c:spPr>
          <a:solidFill>
            <a:schemeClr val="accent6"/>
          </a:solidFill>
          <a:ln>
            <a:noFill/>
          </a:ln>
          <a:effectLst/>
        </c:spPr>
      </c:pivotFmt>
      <c:pivotFmt>
        <c:idx val="6"/>
        <c:spPr>
          <a:solidFill>
            <a:schemeClr val="accent6"/>
          </a:solidFill>
          <a:ln>
            <a:noFill/>
          </a:ln>
          <a:effectLst/>
        </c:spPr>
      </c:pivotFmt>
      <c:pivotFmt>
        <c:idx val="7"/>
        <c:spPr>
          <a:solidFill>
            <a:schemeClr val="accent6"/>
          </a:solidFill>
          <a:ln>
            <a:noFill/>
          </a:ln>
          <a:effectLst/>
        </c:spPr>
      </c:pivotFmt>
      <c:pivotFmt>
        <c:idx val="8"/>
        <c:spPr>
          <a:solidFill>
            <a:schemeClr val="accent6"/>
          </a:solidFill>
          <a:ln>
            <a:noFill/>
          </a:ln>
          <a:effectLst/>
        </c:spPr>
      </c:pivotFmt>
      <c:pivotFmt>
        <c:idx val="9"/>
        <c:spPr>
          <a:solidFill>
            <a:schemeClr val="accent6"/>
          </a:solidFill>
          <a:ln>
            <a:noFill/>
          </a:ln>
          <a:effectLst/>
        </c:spPr>
      </c:pivotFmt>
      <c:pivotFmt>
        <c:idx val="10"/>
        <c:spPr>
          <a:solidFill>
            <a:schemeClr val="accent6"/>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pivotFmt>
      <c:pivotFmt>
        <c:idx val="12"/>
        <c:spPr>
          <a:solidFill>
            <a:schemeClr val="accent6"/>
          </a:solidFill>
          <a:ln>
            <a:noFill/>
          </a:ln>
          <a:effectLst/>
        </c:spPr>
      </c:pivotFmt>
      <c:pivotFmt>
        <c:idx val="13"/>
        <c:spPr>
          <a:solidFill>
            <a:schemeClr val="accent6"/>
          </a:solidFill>
          <a:ln>
            <a:noFill/>
          </a:ln>
          <a:effectLst/>
        </c:spPr>
      </c:pivotFmt>
      <c:pivotFmt>
        <c:idx val="14"/>
        <c:spPr>
          <a:solidFill>
            <a:schemeClr val="accent6"/>
          </a:solidFill>
          <a:ln>
            <a:noFill/>
          </a:ln>
          <a:effectLst/>
        </c:spPr>
      </c:pivotFmt>
      <c:pivotFmt>
        <c:idx val="15"/>
        <c:spPr>
          <a:solidFill>
            <a:schemeClr val="accent6"/>
          </a:solidFill>
          <a:ln>
            <a:noFill/>
          </a:ln>
          <a:effectLst/>
        </c:spPr>
      </c:pivotFmt>
      <c:pivotFmt>
        <c:idx val="16"/>
        <c:spPr>
          <a:solidFill>
            <a:schemeClr val="accent6"/>
          </a:solidFill>
          <a:ln>
            <a:noFill/>
          </a:ln>
          <a:effectLst/>
        </c:spPr>
      </c:pivotFmt>
      <c:pivotFmt>
        <c:idx val="17"/>
        <c:spPr>
          <a:solidFill>
            <a:schemeClr val="accent6"/>
          </a:solidFill>
          <a:ln>
            <a:noFill/>
          </a:ln>
          <a:effectLst/>
        </c:spPr>
      </c:pivotFmt>
      <c:pivotFmt>
        <c:idx val="18"/>
        <c:spPr>
          <a:solidFill>
            <a:schemeClr val="accent6"/>
          </a:solidFill>
          <a:ln>
            <a:noFill/>
          </a:ln>
          <a:effectLst/>
        </c:spPr>
      </c:pivotFmt>
    </c:pivotFmts>
    <c:plotArea>
      <c:layout>
        <c:manualLayout>
          <c:layoutTarget val="inner"/>
          <c:xMode val="edge"/>
          <c:yMode val="edge"/>
          <c:x val="0"/>
          <c:y val="7.3572046624770446E-2"/>
          <c:w val="0.99999999999999989"/>
          <c:h val="0.69779742039657278"/>
        </c:manualLayout>
      </c:layout>
      <c:barChart>
        <c:barDir val="col"/>
        <c:grouping val="clustered"/>
        <c:varyColors val="1"/>
        <c:ser>
          <c:idx val="0"/>
          <c:order val="0"/>
          <c:tx>
            <c:strRef>
              <c:f>Data!$C$21</c:f>
              <c:strCache>
                <c:ptCount val="1"/>
                <c:pt idx="0">
                  <c:v>Total</c:v>
                </c:pt>
              </c:strCache>
            </c:strRef>
          </c:tx>
          <c:invertIfNegative val="0"/>
          <c:dPt>
            <c:idx val="0"/>
            <c:invertIfNegative val="0"/>
            <c:bubble3D val="0"/>
            <c:spPr>
              <a:solidFill>
                <a:schemeClr val="accent6">
                  <a:shade val="45000"/>
                </a:schemeClr>
              </a:solidFill>
              <a:ln>
                <a:noFill/>
              </a:ln>
              <a:effectLst/>
            </c:spPr>
            <c:extLst>
              <c:ext xmlns:c16="http://schemas.microsoft.com/office/drawing/2014/chart" uri="{C3380CC4-5D6E-409C-BE32-E72D297353CC}">
                <c16:uniqueId val="{00000001-9F43-448C-AAF3-317BCE9C67DB}"/>
              </c:ext>
            </c:extLst>
          </c:dPt>
          <c:dPt>
            <c:idx val="1"/>
            <c:invertIfNegative val="0"/>
            <c:bubble3D val="0"/>
            <c:spPr>
              <a:solidFill>
                <a:schemeClr val="accent6">
                  <a:shade val="61000"/>
                </a:schemeClr>
              </a:solidFill>
              <a:ln>
                <a:noFill/>
              </a:ln>
              <a:effectLst/>
            </c:spPr>
            <c:extLst>
              <c:ext xmlns:c16="http://schemas.microsoft.com/office/drawing/2014/chart" uri="{C3380CC4-5D6E-409C-BE32-E72D297353CC}">
                <c16:uniqueId val="{00000003-9F43-448C-AAF3-317BCE9C67DB}"/>
              </c:ext>
            </c:extLst>
          </c:dPt>
          <c:dPt>
            <c:idx val="2"/>
            <c:invertIfNegative val="0"/>
            <c:bubble3D val="0"/>
            <c:spPr>
              <a:solidFill>
                <a:schemeClr val="accent6">
                  <a:shade val="76000"/>
                </a:schemeClr>
              </a:solidFill>
              <a:ln>
                <a:noFill/>
              </a:ln>
              <a:effectLst/>
            </c:spPr>
            <c:extLst>
              <c:ext xmlns:c16="http://schemas.microsoft.com/office/drawing/2014/chart" uri="{C3380CC4-5D6E-409C-BE32-E72D297353CC}">
                <c16:uniqueId val="{00000005-9F43-448C-AAF3-317BCE9C67DB}"/>
              </c:ext>
            </c:extLst>
          </c:dPt>
          <c:dPt>
            <c:idx val="3"/>
            <c:invertIfNegative val="0"/>
            <c:bubble3D val="0"/>
            <c:spPr>
              <a:solidFill>
                <a:schemeClr val="accent6">
                  <a:shade val="92000"/>
                </a:schemeClr>
              </a:solidFill>
              <a:ln>
                <a:noFill/>
              </a:ln>
              <a:effectLst/>
            </c:spPr>
            <c:extLst>
              <c:ext xmlns:c16="http://schemas.microsoft.com/office/drawing/2014/chart" uri="{C3380CC4-5D6E-409C-BE32-E72D297353CC}">
                <c16:uniqueId val="{00000007-9F43-448C-AAF3-317BCE9C67DB}"/>
              </c:ext>
            </c:extLst>
          </c:dPt>
          <c:dPt>
            <c:idx val="4"/>
            <c:invertIfNegative val="0"/>
            <c:bubble3D val="0"/>
            <c:spPr>
              <a:solidFill>
                <a:schemeClr val="accent6">
                  <a:tint val="93000"/>
                </a:schemeClr>
              </a:solidFill>
              <a:ln>
                <a:noFill/>
              </a:ln>
              <a:effectLst/>
            </c:spPr>
            <c:extLst>
              <c:ext xmlns:c16="http://schemas.microsoft.com/office/drawing/2014/chart" uri="{C3380CC4-5D6E-409C-BE32-E72D297353CC}">
                <c16:uniqueId val="{00000009-9F43-448C-AAF3-317BCE9C67DB}"/>
              </c:ext>
            </c:extLst>
          </c:dPt>
          <c:dPt>
            <c:idx val="5"/>
            <c:invertIfNegative val="0"/>
            <c:bubble3D val="0"/>
            <c:spPr>
              <a:solidFill>
                <a:schemeClr val="accent6">
                  <a:tint val="77000"/>
                </a:schemeClr>
              </a:solidFill>
              <a:ln>
                <a:noFill/>
              </a:ln>
              <a:effectLst/>
            </c:spPr>
            <c:extLst>
              <c:ext xmlns:c16="http://schemas.microsoft.com/office/drawing/2014/chart" uri="{C3380CC4-5D6E-409C-BE32-E72D297353CC}">
                <c16:uniqueId val="{0000000B-9F43-448C-AAF3-317BCE9C67DB}"/>
              </c:ext>
            </c:extLst>
          </c:dPt>
          <c:dPt>
            <c:idx val="6"/>
            <c:invertIfNegative val="0"/>
            <c:bubble3D val="0"/>
            <c:spPr>
              <a:solidFill>
                <a:schemeClr val="accent6">
                  <a:tint val="62000"/>
                </a:schemeClr>
              </a:solidFill>
              <a:ln>
                <a:noFill/>
              </a:ln>
              <a:effectLst/>
            </c:spPr>
            <c:extLst>
              <c:ext xmlns:c16="http://schemas.microsoft.com/office/drawing/2014/chart" uri="{C3380CC4-5D6E-409C-BE32-E72D297353CC}">
                <c16:uniqueId val="{0000000D-9F43-448C-AAF3-317BCE9C67DB}"/>
              </c:ext>
            </c:extLst>
          </c:dPt>
          <c:dPt>
            <c:idx val="7"/>
            <c:invertIfNegative val="0"/>
            <c:bubble3D val="0"/>
            <c:spPr>
              <a:solidFill>
                <a:schemeClr val="accent6">
                  <a:tint val="46000"/>
                </a:schemeClr>
              </a:solidFill>
              <a:ln>
                <a:noFill/>
              </a:ln>
              <a:effectLst/>
            </c:spPr>
            <c:extLst>
              <c:ext xmlns:c16="http://schemas.microsoft.com/office/drawing/2014/chart" uri="{C3380CC4-5D6E-409C-BE32-E72D297353CC}">
                <c16:uniqueId val="{0000000F-9F43-448C-AAF3-317BCE9C67DB}"/>
              </c:ext>
            </c:extLst>
          </c:dPt>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Data!$B$22:$B$30</c:f>
              <c:strCache>
                <c:ptCount val="8"/>
                <c:pt idx="0">
                  <c:v>Bath &amp; Body</c:v>
                </c:pt>
                <c:pt idx="1">
                  <c:v>Makeup</c:v>
                </c:pt>
                <c:pt idx="2">
                  <c:v>Skincare</c:v>
                </c:pt>
                <c:pt idx="3">
                  <c:v>Tools &amp; Brushes</c:v>
                </c:pt>
                <c:pt idx="4">
                  <c:v>Hair</c:v>
                </c:pt>
                <c:pt idx="5">
                  <c:v>Fragrance</c:v>
                </c:pt>
                <c:pt idx="6">
                  <c:v>Value &amp; Gift Sets</c:v>
                </c:pt>
                <c:pt idx="7">
                  <c:v>Gifts</c:v>
                </c:pt>
              </c:strCache>
            </c:strRef>
          </c:cat>
          <c:val>
            <c:numRef>
              <c:f>Data!$C$22:$C$30</c:f>
              <c:numCache>
                <c:formatCode>_-* #,##0_-;\-* #,##0_-;_-* "-"??_-;_-@_-</c:formatCode>
                <c:ptCount val="8"/>
                <c:pt idx="0">
                  <c:v>133267</c:v>
                </c:pt>
                <c:pt idx="1">
                  <c:v>128063</c:v>
                </c:pt>
                <c:pt idx="2">
                  <c:v>48354</c:v>
                </c:pt>
                <c:pt idx="3">
                  <c:v>46548</c:v>
                </c:pt>
                <c:pt idx="4">
                  <c:v>33815</c:v>
                </c:pt>
                <c:pt idx="5">
                  <c:v>33420</c:v>
                </c:pt>
                <c:pt idx="6">
                  <c:v>13443</c:v>
                </c:pt>
                <c:pt idx="7">
                  <c:v>136</c:v>
                </c:pt>
              </c:numCache>
            </c:numRef>
          </c:val>
          <c:extLst>
            <c:ext xmlns:c16="http://schemas.microsoft.com/office/drawing/2014/chart" uri="{C3380CC4-5D6E-409C-BE32-E72D297353CC}">
              <c16:uniqueId val="{00000010-9F43-448C-AAF3-317BCE9C67DB}"/>
            </c:ext>
          </c:extLst>
        </c:ser>
        <c:dLbls>
          <c:dLblPos val="outEnd"/>
          <c:showLegendKey val="0"/>
          <c:showVal val="1"/>
          <c:showCatName val="0"/>
          <c:showSerName val="0"/>
          <c:showPercent val="0"/>
          <c:showBubbleSize val="0"/>
        </c:dLbls>
        <c:gapWidth val="219"/>
        <c:overlap val="-27"/>
        <c:axId val="255591664"/>
        <c:axId val="255578704"/>
      </c:barChart>
      <c:catAx>
        <c:axId val="255591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crossAx val="255578704"/>
        <c:crosses val="autoZero"/>
        <c:auto val="1"/>
        <c:lblAlgn val="ctr"/>
        <c:lblOffset val="100"/>
        <c:noMultiLvlLbl val="0"/>
      </c:catAx>
      <c:valAx>
        <c:axId val="255578704"/>
        <c:scaling>
          <c:orientation val="minMax"/>
        </c:scaling>
        <c:delete val="1"/>
        <c:axPos val="l"/>
        <c:numFmt formatCode="_-* #,##0_-;\-* #,##0_-;_-* &quot;-&quot;??_-;_-@_-" sourceLinked="1"/>
        <c:majorTickMark val="none"/>
        <c:minorTickMark val="none"/>
        <c:tickLblPos val="nextTo"/>
        <c:crossAx val="255591664"/>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it-I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4">
  <a:schemeClr val="accent1"/>
</cs:colorStyle>
</file>

<file path=xl/charts/colors1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0.xml><?xml version="1.0" encoding="utf-8"?>
<cs:chartStyle xmlns:cs="http://schemas.microsoft.com/office/drawing/2012/chartStyle" xmlns:a="http://schemas.openxmlformats.org/drawingml/2006/main" id="102">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a:schemeClr val="dk1">
        <a:tint val="95000"/>
      </a:schem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a:schemeClr val="dk1">
        <a:tint val="5000"/>
      </a:schem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svg"/><Relationship Id="rId13" Type="http://schemas.openxmlformats.org/officeDocument/2006/relationships/image" Target="../media/image5.png"/><Relationship Id="rId18" Type="http://schemas.openxmlformats.org/officeDocument/2006/relationships/chart" Target="../charts/chart10.xml"/><Relationship Id="rId26" Type="http://schemas.openxmlformats.org/officeDocument/2006/relationships/chart" Target="../charts/chart14.xml"/><Relationship Id="rId3" Type="http://schemas.openxmlformats.org/officeDocument/2006/relationships/chart" Target="../charts/chart3.xml"/><Relationship Id="rId21" Type="http://schemas.openxmlformats.org/officeDocument/2006/relationships/chart" Target="../charts/chart12.xml"/><Relationship Id="rId7" Type="http://schemas.openxmlformats.org/officeDocument/2006/relationships/image" Target="../media/image1.png"/><Relationship Id="rId12" Type="http://schemas.openxmlformats.org/officeDocument/2006/relationships/chart" Target="../charts/chart8.xml"/><Relationship Id="rId17" Type="http://schemas.openxmlformats.org/officeDocument/2006/relationships/image" Target="../media/image8.svg"/><Relationship Id="rId25" Type="http://schemas.openxmlformats.org/officeDocument/2006/relationships/image" Target="../media/image12.svg"/><Relationship Id="rId2" Type="http://schemas.openxmlformats.org/officeDocument/2006/relationships/chart" Target="../charts/chart2.xml"/><Relationship Id="rId16" Type="http://schemas.openxmlformats.org/officeDocument/2006/relationships/image" Target="../media/image7.png"/><Relationship Id="rId20" Type="http://schemas.openxmlformats.org/officeDocument/2006/relationships/chart" Target="../charts/chart11.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4.svg"/><Relationship Id="rId24" Type="http://schemas.openxmlformats.org/officeDocument/2006/relationships/chart" Target="../charts/chart13.xml"/><Relationship Id="rId5" Type="http://schemas.openxmlformats.org/officeDocument/2006/relationships/chart" Target="../charts/chart5.xml"/><Relationship Id="rId15" Type="http://schemas.openxmlformats.org/officeDocument/2006/relationships/chart" Target="../charts/chart9.xml"/><Relationship Id="rId23" Type="http://schemas.openxmlformats.org/officeDocument/2006/relationships/image" Target="../media/image11.svg"/><Relationship Id="rId10" Type="http://schemas.openxmlformats.org/officeDocument/2006/relationships/image" Target="../media/image3.png"/><Relationship Id="rId19" Type="http://schemas.openxmlformats.org/officeDocument/2006/relationships/image" Target="../media/image9.svg"/><Relationship Id="rId4" Type="http://schemas.openxmlformats.org/officeDocument/2006/relationships/chart" Target="../charts/chart4.xml"/><Relationship Id="rId9" Type="http://schemas.openxmlformats.org/officeDocument/2006/relationships/chart" Target="../charts/chart7.xml"/><Relationship Id="rId14" Type="http://schemas.openxmlformats.org/officeDocument/2006/relationships/image" Target="../media/image6.svg"/><Relationship Id="rId22"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1</xdr:col>
      <xdr:colOff>0</xdr:colOff>
      <xdr:row>1</xdr:row>
      <xdr:rowOff>12700</xdr:rowOff>
    </xdr:from>
    <xdr:to>
      <xdr:col>6</xdr:col>
      <xdr:colOff>25400</xdr:colOff>
      <xdr:row>42</xdr:row>
      <xdr:rowOff>96220</xdr:rowOff>
    </xdr:to>
    <xdr:sp macro="" textlink="">
      <xdr:nvSpPr>
        <xdr:cNvPr id="8" name="Rectangle 7">
          <a:extLst>
            <a:ext uri="{FF2B5EF4-FFF2-40B4-BE49-F238E27FC236}">
              <a16:creationId xmlns:a16="http://schemas.microsoft.com/office/drawing/2014/main" id="{60F06340-CF7A-6AF6-7D86-152F76C67B54}"/>
            </a:ext>
          </a:extLst>
        </xdr:cNvPr>
        <xdr:cNvSpPr/>
      </xdr:nvSpPr>
      <xdr:spPr>
        <a:xfrm>
          <a:off x="609600" y="190500"/>
          <a:ext cx="3073400" cy="7373320"/>
        </a:xfrm>
        <a:prstGeom prst="rect">
          <a:avLst/>
        </a:prstGeom>
        <a:solidFill>
          <a:schemeClr val="accent3">
            <a:lumMod val="40000"/>
            <a:lumOff val="6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it-IT" sz="1100"/>
        </a:p>
      </xdr:txBody>
    </xdr:sp>
    <xdr:clientData/>
  </xdr:twoCellAnchor>
  <xdr:twoCellAnchor>
    <xdr:from>
      <xdr:col>6</xdr:col>
      <xdr:colOff>215900</xdr:colOff>
      <xdr:row>1</xdr:row>
      <xdr:rowOff>12700</xdr:rowOff>
    </xdr:from>
    <xdr:to>
      <xdr:col>17</xdr:col>
      <xdr:colOff>61614</xdr:colOff>
      <xdr:row>20</xdr:row>
      <xdr:rowOff>38100</xdr:rowOff>
    </xdr:to>
    <xdr:sp macro="" textlink="">
      <xdr:nvSpPr>
        <xdr:cNvPr id="9" name="Rectangle 8">
          <a:extLst>
            <a:ext uri="{FF2B5EF4-FFF2-40B4-BE49-F238E27FC236}">
              <a16:creationId xmlns:a16="http://schemas.microsoft.com/office/drawing/2014/main" id="{4121B634-6D1B-4F08-9D36-5831853A0135}"/>
            </a:ext>
          </a:extLst>
        </xdr:cNvPr>
        <xdr:cNvSpPr/>
      </xdr:nvSpPr>
      <xdr:spPr>
        <a:xfrm>
          <a:off x="3873500" y="197757"/>
          <a:ext cx="6551314" cy="3541486"/>
        </a:xfrm>
        <a:prstGeom prst="rect">
          <a:avLst/>
        </a:prstGeom>
        <a:solidFill>
          <a:schemeClr val="accent3">
            <a:lumMod val="40000"/>
            <a:lumOff val="6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it-IT" sz="1100"/>
        </a:p>
      </xdr:txBody>
    </xdr:sp>
    <xdr:clientData/>
  </xdr:twoCellAnchor>
  <xdr:twoCellAnchor>
    <xdr:from>
      <xdr:col>6</xdr:col>
      <xdr:colOff>227369</xdr:colOff>
      <xdr:row>20</xdr:row>
      <xdr:rowOff>126834</xdr:rowOff>
    </xdr:from>
    <xdr:to>
      <xdr:col>11</xdr:col>
      <xdr:colOff>490440</xdr:colOff>
      <xdr:row>35</xdr:row>
      <xdr:rowOff>72571</xdr:rowOff>
    </xdr:to>
    <xdr:sp macro="" textlink="">
      <xdr:nvSpPr>
        <xdr:cNvPr id="10" name="Rectangle 9">
          <a:extLst>
            <a:ext uri="{FF2B5EF4-FFF2-40B4-BE49-F238E27FC236}">
              <a16:creationId xmlns:a16="http://schemas.microsoft.com/office/drawing/2014/main" id="{7114A058-934E-4C18-9FCE-318283E142C6}"/>
            </a:ext>
          </a:extLst>
        </xdr:cNvPr>
        <xdr:cNvSpPr/>
      </xdr:nvSpPr>
      <xdr:spPr>
        <a:xfrm>
          <a:off x="3884969" y="3827977"/>
          <a:ext cx="3311071" cy="2721594"/>
        </a:xfrm>
        <a:prstGeom prst="rect">
          <a:avLst/>
        </a:prstGeom>
        <a:solidFill>
          <a:schemeClr val="accent3">
            <a:lumMod val="40000"/>
            <a:lumOff val="6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it-IT" sz="1100"/>
            <a:t> </a:t>
          </a:r>
        </a:p>
      </xdr:txBody>
    </xdr:sp>
    <xdr:clientData/>
  </xdr:twoCellAnchor>
  <xdr:twoCellAnchor>
    <xdr:from>
      <xdr:col>17</xdr:col>
      <xdr:colOff>173265</xdr:colOff>
      <xdr:row>1</xdr:row>
      <xdr:rowOff>32505</xdr:rowOff>
    </xdr:from>
    <xdr:to>
      <xdr:col>23</xdr:col>
      <xdr:colOff>603526</xdr:colOff>
      <xdr:row>15</xdr:row>
      <xdr:rowOff>120786</xdr:rowOff>
    </xdr:to>
    <xdr:sp macro="" textlink="">
      <xdr:nvSpPr>
        <xdr:cNvPr id="11" name="Rectangle 10">
          <a:extLst>
            <a:ext uri="{FF2B5EF4-FFF2-40B4-BE49-F238E27FC236}">
              <a16:creationId xmlns:a16="http://schemas.microsoft.com/office/drawing/2014/main" id="{B5194B0D-7F99-4852-9509-4E4EA885DC19}"/>
            </a:ext>
          </a:extLst>
        </xdr:cNvPr>
        <xdr:cNvSpPr/>
      </xdr:nvSpPr>
      <xdr:spPr>
        <a:xfrm>
          <a:off x="10536465" y="217562"/>
          <a:ext cx="4087861" cy="2679081"/>
        </a:xfrm>
        <a:prstGeom prst="rect">
          <a:avLst/>
        </a:prstGeom>
        <a:solidFill>
          <a:schemeClr val="accent3">
            <a:lumMod val="40000"/>
            <a:lumOff val="6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it-IT" sz="1100"/>
        </a:p>
      </xdr:txBody>
    </xdr:sp>
    <xdr:clientData/>
  </xdr:twoCellAnchor>
  <xdr:twoCellAnchor>
    <xdr:from>
      <xdr:col>6</xdr:col>
      <xdr:colOff>263071</xdr:colOff>
      <xdr:row>1</xdr:row>
      <xdr:rowOff>144380</xdr:rowOff>
    </xdr:from>
    <xdr:to>
      <xdr:col>14</xdr:col>
      <xdr:colOff>497305</xdr:colOff>
      <xdr:row>19</xdr:row>
      <xdr:rowOff>72189</xdr:rowOff>
    </xdr:to>
    <xdr:graphicFrame macro="">
      <xdr:nvGraphicFramePr>
        <xdr:cNvPr id="13" name="Chart 12">
          <a:extLst>
            <a:ext uri="{FF2B5EF4-FFF2-40B4-BE49-F238E27FC236}">
              <a16:creationId xmlns:a16="http://schemas.microsoft.com/office/drawing/2014/main" id="{2E2AEE6B-4B90-48E4-8A64-37D7074B69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378298</xdr:colOff>
      <xdr:row>1</xdr:row>
      <xdr:rowOff>16212</xdr:rowOff>
    </xdr:from>
    <xdr:to>
      <xdr:col>17</xdr:col>
      <xdr:colOff>27022</xdr:colOff>
      <xdr:row>6</xdr:row>
      <xdr:rowOff>97277</xdr:rowOff>
    </xdr:to>
    <xdr:grpSp>
      <xdr:nvGrpSpPr>
        <xdr:cNvPr id="17" name="Group 16">
          <a:extLst>
            <a:ext uri="{FF2B5EF4-FFF2-40B4-BE49-F238E27FC236}">
              <a16:creationId xmlns:a16="http://schemas.microsoft.com/office/drawing/2014/main" id="{9F4B52A7-FD07-4209-885F-A18232AAF2B1}"/>
            </a:ext>
          </a:extLst>
        </xdr:cNvPr>
        <xdr:cNvGrpSpPr/>
      </xdr:nvGrpSpPr>
      <xdr:grpSpPr>
        <a:xfrm>
          <a:off x="8849945" y="199316"/>
          <a:ext cx="1462172" cy="969916"/>
          <a:chOff x="7147560" y="361950"/>
          <a:chExt cx="4572000" cy="2743200"/>
        </a:xfrm>
      </xdr:grpSpPr>
      <xdr:graphicFrame macro="">
        <xdr:nvGraphicFramePr>
          <xdr:cNvPr id="18" name="Chart 17">
            <a:extLst>
              <a:ext uri="{FF2B5EF4-FFF2-40B4-BE49-F238E27FC236}">
                <a16:creationId xmlns:a16="http://schemas.microsoft.com/office/drawing/2014/main" id="{F5759199-0A2B-C225-D443-68A8A9E0E63E}"/>
              </a:ext>
            </a:extLst>
          </xdr:cNvPr>
          <xdr:cNvGraphicFramePr/>
        </xdr:nvGraphicFramePr>
        <xdr:xfrm>
          <a:off x="7147560" y="361950"/>
          <a:ext cx="4572000" cy="2743200"/>
        </xdr:xfrm>
        <a:graphic>
          <a:graphicData uri="http://schemas.openxmlformats.org/drawingml/2006/chart">
            <c:chart xmlns:c="http://schemas.openxmlformats.org/drawingml/2006/chart" xmlns:r="http://schemas.openxmlformats.org/officeDocument/2006/relationships" r:id="rId2"/>
          </a:graphicData>
        </a:graphic>
      </xdr:graphicFrame>
      <xdr:sp macro="" textlink="Data!E4">
        <xdr:nvSpPr>
          <xdr:cNvPr id="19" name="Flowchart: Connector 18">
            <a:extLst>
              <a:ext uri="{FF2B5EF4-FFF2-40B4-BE49-F238E27FC236}">
                <a16:creationId xmlns:a16="http://schemas.microsoft.com/office/drawing/2014/main" id="{66E260B3-8CDD-1ED7-4471-87733E7D1296}"/>
              </a:ext>
            </a:extLst>
          </xdr:cNvPr>
          <xdr:cNvSpPr/>
        </xdr:nvSpPr>
        <xdr:spPr>
          <a:xfrm rot="16200000">
            <a:off x="8845951" y="1067717"/>
            <a:ext cx="1185314" cy="1333839"/>
          </a:xfrm>
          <a:prstGeom prst="flowChartConnector">
            <a:avLst/>
          </a:prstGeom>
          <a:solidFill>
            <a:schemeClr val="accent5">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 rtlCol="0" anchor="ctr"/>
          <a:lstStyle/>
          <a:p>
            <a:pPr algn="ctr"/>
            <a:fld id="{ACFBA4F3-6EFD-4F73-86CC-46F3A3C8DD23}" type="TxLink">
              <a:rPr lang="en-US" sz="900" b="1" i="0" u="none" strike="noStrike">
                <a:solidFill>
                  <a:schemeClr val="tx1"/>
                </a:solidFill>
                <a:latin typeface="Calibri"/>
                <a:ea typeface="Calibri"/>
                <a:cs typeface="Calibri"/>
              </a:rPr>
              <a:t>36%</a:t>
            </a:fld>
            <a:endParaRPr lang="it-IT" sz="600" b="1">
              <a:solidFill>
                <a:schemeClr val="tx1"/>
              </a:solidFill>
            </a:endParaRPr>
          </a:p>
        </xdr:txBody>
      </xdr:sp>
    </xdr:grpSp>
    <xdr:clientData/>
  </xdr:twoCellAnchor>
  <xdr:twoCellAnchor>
    <xdr:from>
      <xdr:col>14</xdr:col>
      <xdr:colOff>399644</xdr:colOff>
      <xdr:row>5</xdr:row>
      <xdr:rowOff>109977</xdr:rowOff>
    </xdr:from>
    <xdr:to>
      <xdr:col>17</xdr:col>
      <xdr:colOff>48368</xdr:colOff>
      <xdr:row>11</xdr:row>
      <xdr:rowOff>7297</xdr:rowOff>
    </xdr:to>
    <xdr:grpSp>
      <xdr:nvGrpSpPr>
        <xdr:cNvPr id="26" name="Group 25">
          <a:extLst>
            <a:ext uri="{FF2B5EF4-FFF2-40B4-BE49-F238E27FC236}">
              <a16:creationId xmlns:a16="http://schemas.microsoft.com/office/drawing/2014/main" id="{05F31710-13C1-4899-B31A-02B085156B7F}"/>
            </a:ext>
          </a:extLst>
        </xdr:cNvPr>
        <xdr:cNvGrpSpPr/>
      </xdr:nvGrpSpPr>
      <xdr:grpSpPr>
        <a:xfrm>
          <a:off x="8875101" y="1004543"/>
          <a:ext cx="1462172" cy="976894"/>
          <a:chOff x="7147560" y="361950"/>
          <a:chExt cx="4572000" cy="2743200"/>
        </a:xfrm>
      </xdr:grpSpPr>
      <xdr:graphicFrame macro="">
        <xdr:nvGraphicFramePr>
          <xdr:cNvPr id="27" name="Chart 26">
            <a:extLst>
              <a:ext uri="{FF2B5EF4-FFF2-40B4-BE49-F238E27FC236}">
                <a16:creationId xmlns:a16="http://schemas.microsoft.com/office/drawing/2014/main" id="{43634943-6593-7487-2D8B-79DD1CE52791}"/>
              </a:ext>
            </a:extLst>
          </xdr:cNvPr>
          <xdr:cNvGraphicFramePr/>
        </xdr:nvGraphicFramePr>
        <xdr:xfrm>
          <a:off x="7147560" y="361950"/>
          <a:ext cx="4572000" cy="2743200"/>
        </xdr:xfrm>
        <a:graphic>
          <a:graphicData uri="http://schemas.openxmlformats.org/drawingml/2006/chart">
            <c:chart xmlns:c="http://schemas.openxmlformats.org/drawingml/2006/chart" xmlns:r="http://schemas.openxmlformats.org/officeDocument/2006/relationships" r:id="rId3"/>
          </a:graphicData>
        </a:graphic>
      </xdr:graphicFrame>
      <xdr:sp macro="" textlink="Data!E5">
        <xdr:nvSpPr>
          <xdr:cNvPr id="28" name="Flowchart: Connector 27">
            <a:extLst>
              <a:ext uri="{FF2B5EF4-FFF2-40B4-BE49-F238E27FC236}">
                <a16:creationId xmlns:a16="http://schemas.microsoft.com/office/drawing/2014/main" id="{FA5FD240-646F-99A1-2F90-8478588D1CFE}"/>
              </a:ext>
            </a:extLst>
          </xdr:cNvPr>
          <xdr:cNvSpPr/>
        </xdr:nvSpPr>
        <xdr:spPr>
          <a:xfrm rot="16200000">
            <a:off x="8845951" y="1067717"/>
            <a:ext cx="1185314" cy="1333839"/>
          </a:xfrm>
          <a:prstGeom prst="flowChartConnector">
            <a:avLst/>
          </a:prstGeom>
          <a:solidFill>
            <a:schemeClr val="accent5">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 rtlCol="0" anchor="ctr"/>
          <a:lstStyle/>
          <a:p>
            <a:pPr algn="ctr"/>
            <a:fld id="{C18C8109-6ABB-440A-A3EB-B6C56E3719C3}" type="TxLink">
              <a:rPr lang="en-US" sz="900" b="1" i="0" u="none" strike="noStrike">
                <a:solidFill>
                  <a:schemeClr val="tx1"/>
                </a:solidFill>
                <a:latin typeface="Calibri"/>
                <a:ea typeface="Calibri"/>
                <a:cs typeface="Calibri"/>
              </a:rPr>
              <a:t>24%</a:t>
            </a:fld>
            <a:endParaRPr lang="it-IT" sz="300" b="1">
              <a:solidFill>
                <a:schemeClr val="tx1"/>
              </a:solidFill>
            </a:endParaRPr>
          </a:p>
        </xdr:txBody>
      </xdr:sp>
    </xdr:grpSp>
    <xdr:clientData/>
  </xdr:twoCellAnchor>
  <xdr:twoCellAnchor>
    <xdr:from>
      <xdr:col>14</xdr:col>
      <xdr:colOff>394240</xdr:colOff>
      <xdr:row>10</xdr:row>
      <xdr:rowOff>39721</xdr:rowOff>
    </xdr:from>
    <xdr:to>
      <xdr:col>17</xdr:col>
      <xdr:colOff>42964</xdr:colOff>
      <xdr:row>15</xdr:row>
      <xdr:rowOff>120786</xdr:rowOff>
    </xdr:to>
    <xdr:grpSp>
      <xdr:nvGrpSpPr>
        <xdr:cNvPr id="29" name="Group 28">
          <a:extLst>
            <a:ext uri="{FF2B5EF4-FFF2-40B4-BE49-F238E27FC236}">
              <a16:creationId xmlns:a16="http://schemas.microsoft.com/office/drawing/2014/main" id="{9DBD0AC0-4358-4D9B-A92B-C3A441CFD376}"/>
            </a:ext>
          </a:extLst>
        </xdr:cNvPr>
        <xdr:cNvGrpSpPr/>
      </xdr:nvGrpSpPr>
      <xdr:grpSpPr>
        <a:xfrm>
          <a:off x="8869697" y="1832662"/>
          <a:ext cx="1462172" cy="979441"/>
          <a:chOff x="7147560" y="361950"/>
          <a:chExt cx="4572000" cy="2743200"/>
        </a:xfrm>
      </xdr:grpSpPr>
      <xdr:graphicFrame macro="">
        <xdr:nvGraphicFramePr>
          <xdr:cNvPr id="30" name="Chart 29">
            <a:extLst>
              <a:ext uri="{FF2B5EF4-FFF2-40B4-BE49-F238E27FC236}">
                <a16:creationId xmlns:a16="http://schemas.microsoft.com/office/drawing/2014/main" id="{37D44A22-43D8-F3EA-2E30-1625940086B6}"/>
              </a:ext>
            </a:extLst>
          </xdr:cNvPr>
          <xdr:cNvGraphicFramePr/>
        </xdr:nvGraphicFramePr>
        <xdr:xfrm>
          <a:off x="7147560" y="361950"/>
          <a:ext cx="4572000" cy="2743200"/>
        </xdr:xfrm>
        <a:graphic>
          <a:graphicData uri="http://schemas.openxmlformats.org/drawingml/2006/chart">
            <c:chart xmlns:c="http://schemas.openxmlformats.org/drawingml/2006/chart" xmlns:r="http://schemas.openxmlformats.org/officeDocument/2006/relationships" r:id="rId4"/>
          </a:graphicData>
        </a:graphic>
      </xdr:graphicFrame>
      <xdr:sp macro="" textlink="Data!E6">
        <xdr:nvSpPr>
          <xdr:cNvPr id="31" name="Flowchart: Connector 30">
            <a:extLst>
              <a:ext uri="{FF2B5EF4-FFF2-40B4-BE49-F238E27FC236}">
                <a16:creationId xmlns:a16="http://schemas.microsoft.com/office/drawing/2014/main" id="{DBB99094-17E3-46E7-1291-39D5D66F7357}"/>
              </a:ext>
            </a:extLst>
          </xdr:cNvPr>
          <xdr:cNvSpPr/>
        </xdr:nvSpPr>
        <xdr:spPr>
          <a:xfrm rot="16200000">
            <a:off x="8845951" y="1067717"/>
            <a:ext cx="1185314" cy="1333839"/>
          </a:xfrm>
          <a:prstGeom prst="flowChartConnector">
            <a:avLst/>
          </a:prstGeom>
          <a:solidFill>
            <a:schemeClr val="accent5">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 rtlCol="0" anchor="ctr"/>
          <a:lstStyle/>
          <a:p>
            <a:pPr algn="ctr"/>
            <a:fld id="{3AC02B06-EB11-4D8D-83B9-1B691E6B2FA4}" type="TxLink">
              <a:rPr lang="en-US" sz="900" b="1" i="0" u="none" strike="noStrike">
                <a:solidFill>
                  <a:schemeClr val="tx1"/>
                </a:solidFill>
                <a:latin typeface="Calibri"/>
                <a:ea typeface="Calibri"/>
                <a:cs typeface="Calibri"/>
              </a:rPr>
              <a:t>12%</a:t>
            </a:fld>
            <a:endParaRPr lang="it-IT" sz="100" b="1">
              <a:solidFill>
                <a:schemeClr val="tx1"/>
              </a:solidFill>
            </a:endParaRPr>
          </a:p>
        </xdr:txBody>
      </xdr:sp>
    </xdr:grpSp>
    <xdr:clientData/>
  </xdr:twoCellAnchor>
  <xdr:twoCellAnchor>
    <xdr:from>
      <xdr:col>14</xdr:col>
      <xdr:colOff>405049</xdr:colOff>
      <xdr:row>14</xdr:row>
      <xdr:rowOff>153211</xdr:rowOff>
    </xdr:from>
    <xdr:to>
      <xdr:col>17</xdr:col>
      <xdr:colOff>53773</xdr:colOff>
      <xdr:row>20</xdr:row>
      <xdr:rowOff>50531</xdr:rowOff>
    </xdr:to>
    <xdr:grpSp>
      <xdr:nvGrpSpPr>
        <xdr:cNvPr id="32" name="Group 31">
          <a:extLst>
            <a:ext uri="{FF2B5EF4-FFF2-40B4-BE49-F238E27FC236}">
              <a16:creationId xmlns:a16="http://schemas.microsoft.com/office/drawing/2014/main" id="{5E87FD22-17C9-46D4-92B2-FC9A51F4167E}"/>
            </a:ext>
          </a:extLst>
        </xdr:cNvPr>
        <xdr:cNvGrpSpPr/>
      </xdr:nvGrpSpPr>
      <xdr:grpSpPr>
        <a:xfrm>
          <a:off x="8872886" y="2663329"/>
          <a:ext cx="1471697" cy="976894"/>
          <a:chOff x="7147559" y="361950"/>
          <a:chExt cx="4572000" cy="2743200"/>
        </a:xfrm>
      </xdr:grpSpPr>
      <xdr:graphicFrame macro="">
        <xdr:nvGraphicFramePr>
          <xdr:cNvPr id="33" name="Chart 32">
            <a:extLst>
              <a:ext uri="{FF2B5EF4-FFF2-40B4-BE49-F238E27FC236}">
                <a16:creationId xmlns:a16="http://schemas.microsoft.com/office/drawing/2014/main" id="{7E1D9372-5120-30C2-A456-E415B95B5BAB}"/>
              </a:ext>
            </a:extLst>
          </xdr:cNvPr>
          <xdr:cNvGraphicFramePr/>
        </xdr:nvGraphicFramePr>
        <xdr:xfrm>
          <a:off x="7147559" y="361950"/>
          <a:ext cx="4572000" cy="2743200"/>
        </xdr:xfrm>
        <a:graphic>
          <a:graphicData uri="http://schemas.openxmlformats.org/drawingml/2006/chart">
            <c:chart xmlns:c="http://schemas.openxmlformats.org/drawingml/2006/chart" xmlns:r="http://schemas.openxmlformats.org/officeDocument/2006/relationships" r:id="rId5"/>
          </a:graphicData>
        </a:graphic>
      </xdr:graphicFrame>
      <xdr:sp macro="" textlink="Data!E7">
        <xdr:nvSpPr>
          <xdr:cNvPr id="34" name="Flowchart: Connector 33">
            <a:extLst>
              <a:ext uri="{FF2B5EF4-FFF2-40B4-BE49-F238E27FC236}">
                <a16:creationId xmlns:a16="http://schemas.microsoft.com/office/drawing/2014/main" id="{0A7DA474-73D5-F86C-B930-1D85EF15B1B3}"/>
              </a:ext>
            </a:extLst>
          </xdr:cNvPr>
          <xdr:cNvSpPr/>
        </xdr:nvSpPr>
        <xdr:spPr>
          <a:xfrm rot="16200000">
            <a:off x="8845951" y="1067717"/>
            <a:ext cx="1185314" cy="1333839"/>
          </a:xfrm>
          <a:prstGeom prst="flowChartConnector">
            <a:avLst/>
          </a:prstGeom>
          <a:solidFill>
            <a:schemeClr val="accent5">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 rtlCol="0" anchor="ctr"/>
          <a:lstStyle/>
          <a:p>
            <a:pPr algn="ctr"/>
            <a:fld id="{2D09AF3B-C1B3-4CA3-87A7-C05F73BCCA13}" type="TxLink">
              <a:rPr lang="en-US" sz="900" b="1" i="0" u="none" strike="noStrike">
                <a:solidFill>
                  <a:schemeClr val="tx1"/>
                </a:solidFill>
                <a:latin typeface="Calibri"/>
                <a:ea typeface="Calibri"/>
                <a:cs typeface="Calibri"/>
              </a:rPr>
              <a:t>11%</a:t>
            </a:fld>
            <a:endParaRPr lang="it-IT" sz="100" b="1">
              <a:solidFill>
                <a:schemeClr val="tx1"/>
              </a:solidFill>
            </a:endParaRPr>
          </a:p>
        </xdr:txBody>
      </xdr:sp>
    </xdr:grpSp>
    <xdr:clientData/>
  </xdr:twoCellAnchor>
  <xdr:twoCellAnchor>
    <xdr:from>
      <xdr:col>7</xdr:col>
      <xdr:colOff>157656</xdr:colOff>
      <xdr:row>24</xdr:row>
      <xdr:rowOff>46712</xdr:rowOff>
    </xdr:from>
    <xdr:to>
      <xdr:col>11</xdr:col>
      <xdr:colOff>172253</xdr:colOff>
      <xdr:row>26</xdr:row>
      <xdr:rowOff>57327</xdr:rowOff>
    </xdr:to>
    <xdr:grpSp>
      <xdr:nvGrpSpPr>
        <xdr:cNvPr id="42" name="Group 41">
          <a:extLst>
            <a:ext uri="{FF2B5EF4-FFF2-40B4-BE49-F238E27FC236}">
              <a16:creationId xmlns:a16="http://schemas.microsoft.com/office/drawing/2014/main" id="{7A0A5351-336F-F13A-7BA2-8BB1A2677561}"/>
            </a:ext>
          </a:extLst>
        </xdr:cNvPr>
        <xdr:cNvGrpSpPr/>
      </xdr:nvGrpSpPr>
      <xdr:grpSpPr>
        <a:xfrm>
          <a:off x="4395385" y="4351676"/>
          <a:ext cx="2429352" cy="363488"/>
          <a:chOff x="4428943" y="4461057"/>
          <a:chExt cx="2455333" cy="378477"/>
        </a:xfrm>
      </xdr:grpSpPr>
      <xdr:sp macro="" textlink="">
        <xdr:nvSpPr>
          <xdr:cNvPr id="41" name="Rectangle 40">
            <a:extLst>
              <a:ext uri="{FF2B5EF4-FFF2-40B4-BE49-F238E27FC236}">
                <a16:creationId xmlns:a16="http://schemas.microsoft.com/office/drawing/2014/main" id="{FA47ECE0-C010-A96F-A98D-58CAEEDF5051}"/>
              </a:ext>
            </a:extLst>
          </xdr:cNvPr>
          <xdr:cNvSpPr/>
        </xdr:nvSpPr>
        <xdr:spPr>
          <a:xfrm>
            <a:off x="4432162" y="4531126"/>
            <a:ext cx="2452114" cy="239403"/>
          </a:xfrm>
          <a:prstGeom prst="rect">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it-IT" sz="1100"/>
          </a:p>
        </xdr:txBody>
      </xdr:sp>
      <xdr:graphicFrame macro="">
        <xdr:nvGraphicFramePr>
          <xdr:cNvPr id="36" name="Chart 35">
            <a:extLst>
              <a:ext uri="{FF2B5EF4-FFF2-40B4-BE49-F238E27FC236}">
                <a16:creationId xmlns:a16="http://schemas.microsoft.com/office/drawing/2014/main" id="{4FB8464A-2673-4DD3-A41A-4983F3A1FA80}"/>
              </a:ext>
            </a:extLst>
          </xdr:cNvPr>
          <xdr:cNvGraphicFramePr>
            <a:graphicFrameLocks/>
          </xdr:cNvGraphicFramePr>
        </xdr:nvGraphicFramePr>
        <xdr:xfrm>
          <a:off x="4428943" y="4461057"/>
          <a:ext cx="2420298" cy="378477"/>
        </xdr:xfrm>
        <a:graphic>
          <a:graphicData uri="http://schemas.openxmlformats.org/drawingml/2006/chart">
            <c:chart xmlns:c="http://schemas.openxmlformats.org/drawingml/2006/chart" xmlns:r="http://schemas.openxmlformats.org/officeDocument/2006/relationships" r:id="rId6"/>
          </a:graphicData>
        </a:graphic>
      </xdr:graphicFrame>
    </xdr:grpSp>
    <xdr:clientData/>
  </xdr:twoCellAnchor>
  <xdr:twoCellAnchor>
    <xdr:from>
      <xdr:col>9</xdr:col>
      <xdr:colOff>598207</xdr:colOff>
      <xdr:row>23</xdr:row>
      <xdr:rowOff>96479</xdr:rowOff>
    </xdr:from>
    <xdr:to>
      <xdr:col>11</xdr:col>
      <xdr:colOff>220767</xdr:colOff>
      <xdr:row>24</xdr:row>
      <xdr:rowOff>96479</xdr:rowOff>
    </xdr:to>
    <xdr:sp macro="" textlink="Data!$D$18">
      <xdr:nvSpPr>
        <xdr:cNvPr id="37" name="Rectangle 36">
          <a:extLst>
            <a:ext uri="{FF2B5EF4-FFF2-40B4-BE49-F238E27FC236}">
              <a16:creationId xmlns:a16="http://schemas.microsoft.com/office/drawing/2014/main" id="{AE816EE5-FE07-4A35-15B6-945D4F61F506}"/>
            </a:ext>
          </a:extLst>
        </xdr:cNvPr>
        <xdr:cNvSpPr/>
      </xdr:nvSpPr>
      <xdr:spPr>
        <a:xfrm>
          <a:off x="6095493" y="4269336"/>
          <a:ext cx="844179" cy="181429"/>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E0CE8CB-8755-48B6-990B-F84F12382099}" type="TxLink">
            <a:rPr lang="en-US" sz="1050" b="0" i="0" u="none" strike="noStrike">
              <a:solidFill>
                <a:srgbClr val="000000"/>
              </a:solidFill>
              <a:latin typeface="Calibri"/>
              <a:ea typeface="Calibri"/>
              <a:cs typeface="Calibri"/>
            </a:rPr>
            <a:t> 17.075.282 € </a:t>
          </a:fld>
          <a:endParaRPr lang="it-IT" sz="800" b="0">
            <a:solidFill>
              <a:schemeClr val="tx1"/>
            </a:solidFill>
          </a:endParaRPr>
        </a:p>
      </xdr:txBody>
    </xdr:sp>
    <xdr:clientData/>
  </xdr:twoCellAnchor>
  <xdr:twoCellAnchor>
    <xdr:from>
      <xdr:col>7</xdr:col>
      <xdr:colOff>15340</xdr:colOff>
      <xdr:row>23</xdr:row>
      <xdr:rowOff>76212</xdr:rowOff>
    </xdr:from>
    <xdr:to>
      <xdr:col>8</xdr:col>
      <xdr:colOff>250349</xdr:colOff>
      <xdr:row>24</xdr:row>
      <xdr:rowOff>76212</xdr:rowOff>
    </xdr:to>
    <xdr:sp macro="" textlink="">
      <xdr:nvSpPr>
        <xdr:cNvPr id="38" name="Rectangle 37">
          <a:extLst>
            <a:ext uri="{FF2B5EF4-FFF2-40B4-BE49-F238E27FC236}">
              <a16:creationId xmlns:a16="http://schemas.microsoft.com/office/drawing/2014/main" id="{695460FA-BB96-4584-A343-E108F5E7755B}"/>
            </a:ext>
          </a:extLst>
        </xdr:cNvPr>
        <xdr:cNvSpPr/>
      </xdr:nvSpPr>
      <xdr:spPr>
        <a:xfrm>
          <a:off x="4291007" y="4249069"/>
          <a:ext cx="845818" cy="181429"/>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it-IT" sz="1000" b="0" i="0" u="none" strike="noStrike">
              <a:solidFill>
                <a:schemeClr val="tx1"/>
              </a:solidFill>
              <a:latin typeface="Calibri"/>
              <a:ea typeface="Calibri"/>
              <a:cs typeface="Calibri"/>
            </a:rPr>
            <a:t>Totale Sales</a:t>
          </a:r>
        </a:p>
      </xdr:txBody>
    </xdr:sp>
    <xdr:clientData/>
  </xdr:twoCellAnchor>
  <xdr:twoCellAnchor editAs="oneCell">
    <xdr:from>
      <xdr:col>6</xdr:col>
      <xdr:colOff>368910</xdr:colOff>
      <xdr:row>24</xdr:row>
      <xdr:rowOff>76212</xdr:rowOff>
    </xdr:from>
    <xdr:to>
      <xdr:col>7</xdr:col>
      <xdr:colOff>46100</xdr:colOff>
      <xdr:row>26</xdr:row>
      <xdr:rowOff>1355</xdr:rowOff>
    </xdr:to>
    <xdr:pic>
      <xdr:nvPicPr>
        <xdr:cNvPr id="40" name="Graphic 39" descr="Shopping cart with solid fill">
          <a:extLst>
            <a:ext uri="{FF2B5EF4-FFF2-40B4-BE49-F238E27FC236}">
              <a16:creationId xmlns:a16="http://schemas.microsoft.com/office/drawing/2014/main" id="{2EE09E3A-BB32-B95C-CAB3-7DC53BCECFF6}"/>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rcRect/>
        <a:stretch/>
      </xdr:blipFill>
      <xdr:spPr>
        <a:xfrm>
          <a:off x="4033767" y="4430498"/>
          <a:ext cx="288000" cy="288000"/>
        </a:xfrm>
        <a:prstGeom prst="rect">
          <a:avLst/>
        </a:prstGeom>
      </xdr:spPr>
    </xdr:pic>
    <xdr:clientData/>
  </xdr:twoCellAnchor>
  <xdr:twoCellAnchor>
    <xdr:from>
      <xdr:col>7</xdr:col>
      <xdr:colOff>149348</xdr:colOff>
      <xdr:row>27</xdr:row>
      <xdr:rowOff>173713</xdr:rowOff>
    </xdr:from>
    <xdr:to>
      <xdr:col>11</xdr:col>
      <xdr:colOff>211666</xdr:colOff>
      <xdr:row>30</xdr:row>
      <xdr:rowOff>2899</xdr:rowOff>
    </xdr:to>
    <xdr:grpSp>
      <xdr:nvGrpSpPr>
        <xdr:cNvPr id="46" name="Group 45">
          <a:extLst>
            <a:ext uri="{FF2B5EF4-FFF2-40B4-BE49-F238E27FC236}">
              <a16:creationId xmlns:a16="http://schemas.microsoft.com/office/drawing/2014/main" id="{E7F5BDF0-01A7-469C-A0C8-DB6BAC48E26E}"/>
            </a:ext>
          </a:extLst>
        </xdr:cNvPr>
        <xdr:cNvGrpSpPr/>
      </xdr:nvGrpSpPr>
      <xdr:grpSpPr>
        <a:xfrm>
          <a:off x="4385172" y="5010844"/>
          <a:ext cx="2478978" cy="370879"/>
          <a:chOff x="4428943" y="4461057"/>
          <a:chExt cx="2455333" cy="378477"/>
        </a:xfrm>
      </xdr:grpSpPr>
      <xdr:sp macro="" textlink="">
        <xdr:nvSpPr>
          <xdr:cNvPr id="47" name="Rectangle 46">
            <a:extLst>
              <a:ext uri="{FF2B5EF4-FFF2-40B4-BE49-F238E27FC236}">
                <a16:creationId xmlns:a16="http://schemas.microsoft.com/office/drawing/2014/main" id="{CCA9C07E-97E3-EA6C-6C1F-4CBAC2B28D09}"/>
              </a:ext>
            </a:extLst>
          </xdr:cNvPr>
          <xdr:cNvSpPr/>
        </xdr:nvSpPr>
        <xdr:spPr>
          <a:xfrm>
            <a:off x="4432162" y="4531126"/>
            <a:ext cx="2452114" cy="239403"/>
          </a:xfrm>
          <a:prstGeom prst="rect">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it-IT" sz="1100"/>
          </a:p>
        </xdr:txBody>
      </xdr:sp>
      <xdr:graphicFrame macro="">
        <xdr:nvGraphicFramePr>
          <xdr:cNvPr id="48" name="Chart 47">
            <a:extLst>
              <a:ext uri="{FF2B5EF4-FFF2-40B4-BE49-F238E27FC236}">
                <a16:creationId xmlns:a16="http://schemas.microsoft.com/office/drawing/2014/main" id="{6B80E9AD-F839-2550-3FDB-29134C54A9FC}"/>
              </a:ext>
            </a:extLst>
          </xdr:cNvPr>
          <xdr:cNvGraphicFramePr>
            <a:graphicFrameLocks/>
          </xdr:cNvGraphicFramePr>
        </xdr:nvGraphicFramePr>
        <xdr:xfrm>
          <a:off x="4428943" y="4461057"/>
          <a:ext cx="2212351" cy="378477"/>
        </xdr:xfrm>
        <a:graphic>
          <a:graphicData uri="http://schemas.openxmlformats.org/drawingml/2006/chart">
            <c:chart xmlns:c="http://schemas.openxmlformats.org/drawingml/2006/chart" xmlns:r="http://schemas.openxmlformats.org/officeDocument/2006/relationships" r:id="rId9"/>
          </a:graphicData>
        </a:graphic>
      </xdr:graphicFrame>
    </xdr:grpSp>
    <xdr:clientData/>
  </xdr:twoCellAnchor>
  <xdr:twoCellAnchor editAs="oneCell">
    <xdr:from>
      <xdr:col>6</xdr:col>
      <xdr:colOff>364374</xdr:colOff>
      <xdr:row>28</xdr:row>
      <xdr:rowOff>37212</xdr:rowOff>
    </xdr:from>
    <xdr:to>
      <xdr:col>7</xdr:col>
      <xdr:colOff>46100</xdr:colOff>
      <xdr:row>29</xdr:row>
      <xdr:rowOff>143783</xdr:rowOff>
    </xdr:to>
    <xdr:pic>
      <xdr:nvPicPr>
        <xdr:cNvPr id="49" name="Graphic 48" descr="Coins with solid fill">
          <a:extLst>
            <a:ext uri="{FF2B5EF4-FFF2-40B4-BE49-F238E27FC236}">
              <a16:creationId xmlns:a16="http://schemas.microsoft.com/office/drawing/2014/main" id="{2C075B75-666E-44E7-AE41-95C7FC1A586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4029231" y="5117212"/>
          <a:ext cx="292536" cy="288000"/>
        </a:xfrm>
        <a:prstGeom prst="rect">
          <a:avLst/>
        </a:prstGeom>
      </xdr:spPr>
    </xdr:pic>
    <xdr:clientData/>
  </xdr:twoCellAnchor>
  <xdr:twoCellAnchor>
    <xdr:from>
      <xdr:col>7</xdr:col>
      <xdr:colOff>4455</xdr:colOff>
      <xdr:row>27</xdr:row>
      <xdr:rowOff>35088</xdr:rowOff>
    </xdr:from>
    <xdr:to>
      <xdr:col>8</xdr:col>
      <xdr:colOff>239464</xdr:colOff>
      <xdr:row>28</xdr:row>
      <xdr:rowOff>35088</xdr:rowOff>
    </xdr:to>
    <xdr:sp macro="" textlink="">
      <xdr:nvSpPr>
        <xdr:cNvPr id="50" name="Rectangle 49">
          <a:extLst>
            <a:ext uri="{FF2B5EF4-FFF2-40B4-BE49-F238E27FC236}">
              <a16:creationId xmlns:a16="http://schemas.microsoft.com/office/drawing/2014/main" id="{C2ECF511-AE75-4142-96AD-47B88F5F396A}"/>
            </a:ext>
          </a:extLst>
        </xdr:cNvPr>
        <xdr:cNvSpPr/>
      </xdr:nvSpPr>
      <xdr:spPr>
        <a:xfrm>
          <a:off x="4280122" y="4933659"/>
          <a:ext cx="845818" cy="181429"/>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it-IT" sz="1000" b="0" i="0" u="none" strike="noStrike">
              <a:solidFill>
                <a:schemeClr val="tx1"/>
              </a:solidFill>
              <a:latin typeface="Calibri"/>
              <a:ea typeface="Calibri"/>
              <a:cs typeface="Calibri"/>
            </a:rPr>
            <a:t>Total Price</a:t>
          </a:r>
        </a:p>
      </xdr:txBody>
    </xdr:sp>
    <xdr:clientData/>
  </xdr:twoCellAnchor>
  <xdr:twoCellAnchor>
    <xdr:from>
      <xdr:col>9</xdr:col>
      <xdr:colOff>569178</xdr:colOff>
      <xdr:row>27</xdr:row>
      <xdr:rowOff>37212</xdr:rowOff>
    </xdr:from>
    <xdr:to>
      <xdr:col>11</xdr:col>
      <xdr:colOff>191738</xdr:colOff>
      <xdr:row>28</xdr:row>
      <xdr:rowOff>37212</xdr:rowOff>
    </xdr:to>
    <xdr:sp macro="" textlink="Data!$B$18">
      <xdr:nvSpPr>
        <xdr:cNvPr id="51" name="Rectangle 50">
          <a:extLst>
            <a:ext uri="{FF2B5EF4-FFF2-40B4-BE49-F238E27FC236}">
              <a16:creationId xmlns:a16="http://schemas.microsoft.com/office/drawing/2014/main" id="{8A89AB39-42AE-4CE6-9A6A-53A7D267F5E2}"/>
            </a:ext>
          </a:extLst>
        </xdr:cNvPr>
        <xdr:cNvSpPr/>
      </xdr:nvSpPr>
      <xdr:spPr>
        <a:xfrm>
          <a:off x="6066464" y="4935783"/>
          <a:ext cx="844179" cy="181429"/>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C8A6E51-8043-4725-99E5-6588D0A418A3}" type="TxLink">
            <a:rPr lang="en-US" sz="1050" b="0" i="0" u="none" strike="noStrike">
              <a:solidFill>
                <a:srgbClr val="000000"/>
              </a:solidFill>
              <a:latin typeface="Calibri"/>
              <a:ea typeface="Calibri"/>
              <a:cs typeface="Calibri"/>
            </a:rPr>
            <a:t> 12.796.702 € </a:t>
          </a:fld>
          <a:endParaRPr lang="it-IT" sz="700" b="0">
            <a:solidFill>
              <a:schemeClr val="tx1"/>
            </a:solidFill>
          </a:endParaRPr>
        </a:p>
      </xdr:txBody>
    </xdr:sp>
    <xdr:clientData/>
  </xdr:twoCellAnchor>
  <xdr:twoCellAnchor>
    <xdr:from>
      <xdr:col>7</xdr:col>
      <xdr:colOff>132415</xdr:colOff>
      <xdr:row>31</xdr:row>
      <xdr:rowOff>150731</xdr:rowOff>
    </xdr:from>
    <xdr:to>
      <xdr:col>11</xdr:col>
      <xdr:colOff>194733</xdr:colOff>
      <xdr:row>33</xdr:row>
      <xdr:rowOff>161346</xdr:rowOff>
    </xdr:to>
    <xdr:grpSp>
      <xdr:nvGrpSpPr>
        <xdr:cNvPr id="52" name="Group 51">
          <a:extLst>
            <a:ext uri="{FF2B5EF4-FFF2-40B4-BE49-F238E27FC236}">
              <a16:creationId xmlns:a16="http://schemas.microsoft.com/office/drawing/2014/main" id="{F98820FA-74CD-4F26-904B-342F531C9458}"/>
            </a:ext>
          </a:extLst>
        </xdr:cNvPr>
        <xdr:cNvGrpSpPr/>
      </xdr:nvGrpSpPr>
      <xdr:grpSpPr>
        <a:xfrm>
          <a:off x="4372049" y="5708849"/>
          <a:ext cx="2480883" cy="371108"/>
          <a:chOff x="4428943" y="4461057"/>
          <a:chExt cx="2455333" cy="378477"/>
        </a:xfrm>
      </xdr:grpSpPr>
      <xdr:sp macro="" textlink="">
        <xdr:nvSpPr>
          <xdr:cNvPr id="53" name="Rectangle 52">
            <a:extLst>
              <a:ext uri="{FF2B5EF4-FFF2-40B4-BE49-F238E27FC236}">
                <a16:creationId xmlns:a16="http://schemas.microsoft.com/office/drawing/2014/main" id="{C91FF941-4E67-498F-2AB0-BA0B9AFF81ED}"/>
              </a:ext>
            </a:extLst>
          </xdr:cNvPr>
          <xdr:cNvSpPr/>
        </xdr:nvSpPr>
        <xdr:spPr>
          <a:xfrm>
            <a:off x="4432162" y="4531126"/>
            <a:ext cx="2452114" cy="239403"/>
          </a:xfrm>
          <a:prstGeom prst="rect">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it-IT" sz="1100"/>
          </a:p>
        </xdr:txBody>
      </xdr:sp>
      <xdr:graphicFrame macro="">
        <xdr:nvGraphicFramePr>
          <xdr:cNvPr id="54" name="Chart 53">
            <a:extLst>
              <a:ext uri="{FF2B5EF4-FFF2-40B4-BE49-F238E27FC236}">
                <a16:creationId xmlns:a16="http://schemas.microsoft.com/office/drawing/2014/main" id="{AB045075-ED02-86B2-0F28-9DB90EB645F7}"/>
              </a:ext>
            </a:extLst>
          </xdr:cNvPr>
          <xdr:cNvGraphicFramePr>
            <a:graphicFrameLocks/>
          </xdr:cNvGraphicFramePr>
        </xdr:nvGraphicFramePr>
        <xdr:xfrm>
          <a:off x="4428943" y="4461057"/>
          <a:ext cx="2009668" cy="378477"/>
        </xdr:xfrm>
        <a:graphic>
          <a:graphicData uri="http://schemas.openxmlformats.org/drawingml/2006/chart">
            <c:chart xmlns:c="http://schemas.openxmlformats.org/drawingml/2006/chart" xmlns:r="http://schemas.openxmlformats.org/officeDocument/2006/relationships" r:id="rId12"/>
          </a:graphicData>
        </a:graphic>
      </xdr:graphicFrame>
    </xdr:grpSp>
    <xdr:clientData/>
  </xdr:twoCellAnchor>
  <xdr:twoCellAnchor>
    <xdr:from>
      <xdr:col>6</xdr:col>
      <xdr:colOff>604378</xdr:colOff>
      <xdr:row>31</xdr:row>
      <xdr:rowOff>12108</xdr:rowOff>
    </xdr:from>
    <xdr:to>
      <xdr:col>8</xdr:col>
      <xdr:colOff>393094</xdr:colOff>
      <xdr:row>31</xdr:row>
      <xdr:rowOff>169334</xdr:rowOff>
    </xdr:to>
    <xdr:sp macro="" textlink="">
      <xdr:nvSpPr>
        <xdr:cNvPr id="56" name="Rectangle 55">
          <a:extLst>
            <a:ext uri="{FF2B5EF4-FFF2-40B4-BE49-F238E27FC236}">
              <a16:creationId xmlns:a16="http://schemas.microsoft.com/office/drawing/2014/main" id="{4057BD38-0D38-4C75-B2F5-15A0FAC9B202}"/>
            </a:ext>
          </a:extLst>
        </xdr:cNvPr>
        <xdr:cNvSpPr/>
      </xdr:nvSpPr>
      <xdr:spPr>
        <a:xfrm>
          <a:off x="4269235" y="5636394"/>
          <a:ext cx="1010335" cy="157226"/>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it-IT" sz="1000" b="0" i="0" u="none" strike="noStrike">
              <a:solidFill>
                <a:schemeClr val="tx1"/>
              </a:solidFill>
              <a:latin typeface="Calibri"/>
              <a:ea typeface="Calibri"/>
              <a:cs typeface="Calibri"/>
            </a:rPr>
            <a:t>Total</a:t>
          </a:r>
          <a:r>
            <a:rPr lang="it-IT" sz="1000" b="0" i="0" u="none" strike="noStrike" baseline="0">
              <a:solidFill>
                <a:schemeClr val="tx1"/>
              </a:solidFill>
              <a:latin typeface="Calibri"/>
              <a:ea typeface="Calibri"/>
              <a:cs typeface="Calibri"/>
            </a:rPr>
            <a:t> Quantity</a:t>
          </a:r>
          <a:endParaRPr lang="it-IT" sz="1000" b="0" i="0" u="none" strike="noStrike">
            <a:solidFill>
              <a:schemeClr val="tx1"/>
            </a:solidFill>
            <a:latin typeface="Calibri"/>
            <a:ea typeface="Calibri"/>
            <a:cs typeface="Calibri"/>
          </a:endParaRPr>
        </a:p>
      </xdr:txBody>
    </xdr:sp>
    <xdr:clientData/>
  </xdr:twoCellAnchor>
  <xdr:twoCellAnchor>
    <xdr:from>
      <xdr:col>9</xdr:col>
      <xdr:colOff>98674</xdr:colOff>
      <xdr:row>31</xdr:row>
      <xdr:rowOff>2134</xdr:rowOff>
    </xdr:from>
    <xdr:to>
      <xdr:col>10</xdr:col>
      <xdr:colOff>332044</xdr:colOff>
      <xdr:row>32</xdr:row>
      <xdr:rowOff>2135</xdr:rowOff>
    </xdr:to>
    <xdr:sp macro="" textlink="Data!$C$18">
      <xdr:nvSpPr>
        <xdr:cNvPr id="57" name="Rectangle 56">
          <a:extLst>
            <a:ext uri="{FF2B5EF4-FFF2-40B4-BE49-F238E27FC236}">
              <a16:creationId xmlns:a16="http://schemas.microsoft.com/office/drawing/2014/main" id="{EF51BB3E-0C15-4452-ADCD-5D346BE274F5}"/>
            </a:ext>
          </a:extLst>
        </xdr:cNvPr>
        <xdr:cNvSpPr/>
      </xdr:nvSpPr>
      <xdr:spPr>
        <a:xfrm>
          <a:off x="5595960" y="5626420"/>
          <a:ext cx="844179" cy="181429"/>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FAC5216-A2EC-4B9F-9B54-5C80D44A1EA2}" type="TxLink">
            <a:rPr lang="en-US" sz="1100" b="0" i="0" u="none" strike="noStrike">
              <a:solidFill>
                <a:srgbClr val="000000"/>
              </a:solidFill>
              <a:latin typeface="Calibri"/>
              <a:ea typeface="Calibri"/>
              <a:cs typeface="Calibri"/>
            </a:rPr>
            <a:t> 437.046 </a:t>
          </a:fld>
          <a:endParaRPr lang="it-IT" sz="800" b="0">
            <a:solidFill>
              <a:schemeClr val="tx1"/>
            </a:solidFill>
          </a:endParaRPr>
        </a:p>
      </xdr:txBody>
    </xdr:sp>
    <xdr:clientData/>
  </xdr:twoCellAnchor>
  <xdr:twoCellAnchor>
    <xdr:from>
      <xdr:col>6</xdr:col>
      <xdr:colOff>512455</xdr:colOff>
      <xdr:row>21</xdr:row>
      <xdr:rowOff>9811</xdr:rowOff>
    </xdr:from>
    <xdr:to>
      <xdr:col>9</xdr:col>
      <xdr:colOff>455483</xdr:colOff>
      <xdr:row>22</xdr:row>
      <xdr:rowOff>86771</xdr:rowOff>
    </xdr:to>
    <xdr:sp macro="" textlink="Data!B18">
      <xdr:nvSpPr>
        <xdr:cNvPr id="58" name="Rectangle 57">
          <a:extLst>
            <a:ext uri="{FF2B5EF4-FFF2-40B4-BE49-F238E27FC236}">
              <a16:creationId xmlns:a16="http://schemas.microsoft.com/office/drawing/2014/main" id="{20458ACF-C31A-4991-8FEC-7C34D8C3B816}"/>
            </a:ext>
          </a:extLst>
        </xdr:cNvPr>
        <xdr:cNvSpPr/>
      </xdr:nvSpPr>
      <xdr:spPr>
        <a:xfrm>
          <a:off x="4177312" y="3819811"/>
          <a:ext cx="1775457" cy="258389"/>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it-IT" sz="1000" b="1">
              <a:solidFill>
                <a:schemeClr val="tx1"/>
              </a:solidFill>
            </a:rPr>
            <a:t>Total Sales and Quantity</a:t>
          </a:r>
        </a:p>
      </xdr:txBody>
    </xdr:sp>
    <xdr:clientData/>
  </xdr:twoCellAnchor>
  <xdr:twoCellAnchor editAs="oneCell">
    <xdr:from>
      <xdr:col>6</xdr:col>
      <xdr:colOff>352360</xdr:colOff>
      <xdr:row>20</xdr:row>
      <xdr:rowOff>175382</xdr:rowOff>
    </xdr:from>
    <xdr:to>
      <xdr:col>7</xdr:col>
      <xdr:colOff>29550</xdr:colOff>
      <xdr:row>22</xdr:row>
      <xdr:rowOff>100524</xdr:rowOff>
    </xdr:to>
    <xdr:pic>
      <xdr:nvPicPr>
        <xdr:cNvPr id="59" name="Graphic 58" descr="Dollar with solid fill">
          <a:extLst>
            <a:ext uri="{FF2B5EF4-FFF2-40B4-BE49-F238E27FC236}">
              <a16:creationId xmlns:a16="http://schemas.microsoft.com/office/drawing/2014/main" id="{2040E090-F89E-4E2E-9EC6-70C500C6BB3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rcRect/>
        <a:stretch/>
      </xdr:blipFill>
      <xdr:spPr>
        <a:xfrm>
          <a:off x="4017217" y="3803953"/>
          <a:ext cx="288000" cy="288000"/>
        </a:xfrm>
        <a:prstGeom prst="rect">
          <a:avLst/>
        </a:prstGeom>
      </xdr:spPr>
    </xdr:pic>
    <xdr:clientData/>
  </xdr:twoCellAnchor>
  <xdr:twoCellAnchor>
    <xdr:from>
      <xdr:col>17</xdr:col>
      <xdr:colOff>177800</xdr:colOff>
      <xdr:row>5</xdr:row>
      <xdr:rowOff>20623</xdr:rowOff>
    </xdr:from>
    <xdr:to>
      <xdr:col>24</xdr:col>
      <xdr:colOff>0</xdr:colOff>
      <xdr:row>15</xdr:row>
      <xdr:rowOff>120786</xdr:rowOff>
    </xdr:to>
    <xdr:graphicFrame macro="">
      <xdr:nvGraphicFramePr>
        <xdr:cNvPr id="60" name="Chart 59">
          <a:extLst>
            <a:ext uri="{FF2B5EF4-FFF2-40B4-BE49-F238E27FC236}">
              <a16:creationId xmlns:a16="http://schemas.microsoft.com/office/drawing/2014/main" id="{2742B689-DCD1-4699-B590-07252488621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19</xdr:col>
      <xdr:colOff>600362</xdr:colOff>
      <xdr:row>1</xdr:row>
      <xdr:rowOff>144380</xdr:rowOff>
    </xdr:from>
    <xdr:to>
      <xdr:col>21</xdr:col>
      <xdr:colOff>438438</xdr:colOff>
      <xdr:row>4</xdr:row>
      <xdr:rowOff>0</xdr:rowOff>
    </xdr:to>
    <xdr:sp macro="" textlink="Data!$D$30">
      <xdr:nvSpPr>
        <xdr:cNvPr id="62" name="Rectangle 61">
          <a:extLst>
            <a:ext uri="{FF2B5EF4-FFF2-40B4-BE49-F238E27FC236}">
              <a16:creationId xmlns:a16="http://schemas.microsoft.com/office/drawing/2014/main" id="{279CE00A-1429-42D3-86FB-4F2B1FD6DB90}"/>
            </a:ext>
          </a:extLst>
        </xdr:cNvPr>
        <xdr:cNvSpPr/>
      </xdr:nvSpPr>
      <xdr:spPr>
        <a:xfrm>
          <a:off x="12153514" y="329107"/>
          <a:ext cx="1054197" cy="409802"/>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CB19BC9-361C-40DB-BA3B-A8908F7C50A7}" type="TxLink">
            <a:rPr lang="en-US" sz="1600" b="1" i="0" u="none" strike="noStrike">
              <a:solidFill>
                <a:srgbClr val="000000"/>
              </a:solidFill>
              <a:latin typeface="Calibri"/>
              <a:ea typeface="Calibri"/>
              <a:cs typeface="Calibri"/>
            </a:rPr>
            <a:t> 437.046 </a:t>
          </a:fld>
          <a:endParaRPr lang="it-IT" sz="1200" b="0">
            <a:solidFill>
              <a:schemeClr val="tx1"/>
            </a:solidFill>
          </a:endParaRPr>
        </a:p>
      </xdr:txBody>
    </xdr:sp>
    <xdr:clientData/>
  </xdr:twoCellAnchor>
  <xdr:twoCellAnchor>
    <xdr:from>
      <xdr:col>19</xdr:col>
      <xdr:colOff>537883</xdr:colOff>
      <xdr:row>3</xdr:row>
      <xdr:rowOff>79363</xdr:rowOff>
    </xdr:from>
    <xdr:to>
      <xdr:col>21</xdr:col>
      <xdr:colOff>553778</xdr:colOff>
      <xdr:row>5</xdr:row>
      <xdr:rowOff>641</xdr:rowOff>
    </xdr:to>
    <xdr:sp macro="" textlink="">
      <xdr:nvSpPr>
        <xdr:cNvPr id="63" name="Rectangle 62">
          <a:extLst>
            <a:ext uri="{FF2B5EF4-FFF2-40B4-BE49-F238E27FC236}">
              <a16:creationId xmlns:a16="http://schemas.microsoft.com/office/drawing/2014/main" id="{6C33C9B5-1D0B-4FC6-9DC5-7396DBD41680}"/>
            </a:ext>
          </a:extLst>
        </xdr:cNvPr>
        <xdr:cNvSpPr/>
      </xdr:nvSpPr>
      <xdr:spPr>
        <a:xfrm>
          <a:off x="12035118" y="617245"/>
          <a:ext cx="1226131" cy="279867"/>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it-IT" sz="1000" b="0" i="0" u="none" strike="noStrike">
              <a:solidFill>
                <a:schemeClr val="tx1"/>
              </a:solidFill>
              <a:latin typeface="Calibri"/>
              <a:ea typeface="Calibri"/>
              <a:cs typeface="Calibri"/>
            </a:rPr>
            <a:t>Total Quantity</a:t>
          </a:r>
        </a:p>
      </xdr:txBody>
    </xdr:sp>
    <xdr:clientData/>
  </xdr:twoCellAnchor>
  <xdr:twoCellAnchor editAs="oneCell">
    <xdr:from>
      <xdr:col>6</xdr:col>
      <xdr:colOff>369765</xdr:colOff>
      <xdr:row>31</xdr:row>
      <xdr:rowOff>176951</xdr:rowOff>
    </xdr:from>
    <xdr:to>
      <xdr:col>7</xdr:col>
      <xdr:colOff>46955</xdr:colOff>
      <xdr:row>33</xdr:row>
      <xdr:rowOff>98794</xdr:rowOff>
    </xdr:to>
    <xdr:pic>
      <xdr:nvPicPr>
        <xdr:cNvPr id="64" name="Graphic 63" descr="Medical with solid fill">
          <a:extLst>
            <a:ext uri="{FF2B5EF4-FFF2-40B4-BE49-F238E27FC236}">
              <a16:creationId xmlns:a16="http://schemas.microsoft.com/office/drawing/2014/main" id="{6245F043-FEEF-4B56-8AED-E280639E17B8}"/>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rcRect/>
        <a:stretch/>
      </xdr:blipFill>
      <xdr:spPr>
        <a:xfrm>
          <a:off x="4018129" y="5903496"/>
          <a:ext cx="285250" cy="291298"/>
        </a:xfrm>
        <a:prstGeom prst="rect">
          <a:avLst/>
        </a:prstGeom>
      </xdr:spPr>
    </xdr:pic>
    <xdr:clientData/>
  </xdr:twoCellAnchor>
  <xdr:twoCellAnchor editAs="oneCell">
    <xdr:from>
      <xdr:col>17</xdr:col>
      <xdr:colOff>210804</xdr:colOff>
      <xdr:row>1</xdr:row>
      <xdr:rowOff>67589</xdr:rowOff>
    </xdr:from>
    <xdr:to>
      <xdr:col>18</xdr:col>
      <xdr:colOff>34055</xdr:colOff>
      <xdr:row>3</xdr:row>
      <xdr:rowOff>137714</xdr:rowOff>
    </xdr:to>
    <xdr:pic>
      <xdr:nvPicPr>
        <xdr:cNvPr id="65" name="Graphic 64" descr="Medical with solid fill">
          <a:extLst>
            <a:ext uri="{FF2B5EF4-FFF2-40B4-BE49-F238E27FC236}">
              <a16:creationId xmlns:a16="http://schemas.microsoft.com/office/drawing/2014/main" id="{1CA4D93B-0CC9-439D-8C7D-FC74756E285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rcRect/>
        <a:stretch/>
      </xdr:blipFill>
      <xdr:spPr>
        <a:xfrm>
          <a:off x="10559530" y="250639"/>
          <a:ext cx="432000" cy="436226"/>
        </a:xfrm>
        <a:prstGeom prst="rect">
          <a:avLst/>
        </a:prstGeom>
      </xdr:spPr>
    </xdr:pic>
    <xdr:clientData/>
  </xdr:twoCellAnchor>
  <xdr:twoCellAnchor>
    <xdr:from>
      <xdr:col>17</xdr:col>
      <xdr:colOff>169090</xdr:colOff>
      <xdr:row>16</xdr:row>
      <xdr:rowOff>69626</xdr:rowOff>
    </xdr:from>
    <xdr:to>
      <xdr:col>23</xdr:col>
      <xdr:colOff>603526</xdr:colOff>
      <xdr:row>29</xdr:row>
      <xdr:rowOff>33957</xdr:rowOff>
    </xdr:to>
    <xdr:sp macro="" textlink="">
      <xdr:nvSpPr>
        <xdr:cNvPr id="67" name="Rectangle 66">
          <a:extLst>
            <a:ext uri="{FF2B5EF4-FFF2-40B4-BE49-F238E27FC236}">
              <a16:creationId xmlns:a16="http://schemas.microsoft.com/office/drawing/2014/main" id="{541C09A0-3C16-4223-86B4-864A7C7637DC}"/>
            </a:ext>
          </a:extLst>
        </xdr:cNvPr>
        <xdr:cNvSpPr/>
      </xdr:nvSpPr>
      <xdr:spPr>
        <a:xfrm>
          <a:off x="10532290" y="3030540"/>
          <a:ext cx="4092036" cy="2370074"/>
        </a:xfrm>
        <a:prstGeom prst="rect">
          <a:avLst/>
        </a:prstGeom>
        <a:solidFill>
          <a:schemeClr val="accent3">
            <a:lumMod val="40000"/>
            <a:lumOff val="6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it-IT" sz="1100"/>
        </a:p>
      </xdr:txBody>
    </xdr:sp>
    <xdr:clientData/>
  </xdr:twoCellAnchor>
  <xdr:twoCellAnchor>
    <xdr:from>
      <xdr:col>17</xdr:col>
      <xdr:colOff>169090</xdr:colOff>
      <xdr:row>29</xdr:row>
      <xdr:rowOff>131889</xdr:rowOff>
    </xdr:from>
    <xdr:to>
      <xdr:col>23</xdr:col>
      <xdr:colOff>603526</xdr:colOff>
      <xdr:row>42</xdr:row>
      <xdr:rowOff>96220</xdr:rowOff>
    </xdr:to>
    <xdr:sp macro="" textlink="">
      <xdr:nvSpPr>
        <xdr:cNvPr id="68" name="Rectangle 67">
          <a:extLst>
            <a:ext uri="{FF2B5EF4-FFF2-40B4-BE49-F238E27FC236}">
              <a16:creationId xmlns:a16="http://schemas.microsoft.com/office/drawing/2014/main" id="{2811477A-4062-450E-9D55-65C234E38BAF}"/>
            </a:ext>
          </a:extLst>
        </xdr:cNvPr>
        <xdr:cNvSpPr/>
      </xdr:nvSpPr>
      <xdr:spPr>
        <a:xfrm>
          <a:off x="10532290" y="5498546"/>
          <a:ext cx="4092036" cy="2370074"/>
        </a:xfrm>
        <a:prstGeom prst="rect">
          <a:avLst/>
        </a:prstGeom>
        <a:solidFill>
          <a:schemeClr val="accent3">
            <a:lumMod val="40000"/>
            <a:lumOff val="6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it-IT" sz="1100"/>
        </a:p>
      </xdr:txBody>
    </xdr:sp>
    <xdr:clientData/>
  </xdr:twoCellAnchor>
  <xdr:twoCellAnchor>
    <xdr:from>
      <xdr:col>17</xdr:col>
      <xdr:colOff>225424</xdr:colOff>
      <xdr:row>19</xdr:row>
      <xdr:rowOff>24433</xdr:rowOff>
    </xdr:from>
    <xdr:to>
      <xdr:col>21</xdr:col>
      <xdr:colOff>309599</xdr:colOff>
      <xdr:row>28</xdr:row>
      <xdr:rowOff>59524</xdr:rowOff>
    </xdr:to>
    <xdr:graphicFrame macro="">
      <xdr:nvGraphicFramePr>
        <xdr:cNvPr id="66" name="Chart 65">
          <a:extLst>
            <a:ext uri="{FF2B5EF4-FFF2-40B4-BE49-F238E27FC236}">
              <a16:creationId xmlns:a16="http://schemas.microsoft.com/office/drawing/2014/main" id="{1736AD55-1D91-4E5A-BE2A-A753E872BB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21</xdr:col>
      <xdr:colOff>300249</xdr:colOff>
      <xdr:row>20</xdr:row>
      <xdr:rowOff>166336</xdr:rowOff>
    </xdr:from>
    <xdr:to>
      <xdr:col>23</xdr:col>
      <xdr:colOff>317009</xdr:colOff>
      <xdr:row>23</xdr:row>
      <xdr:rowOff>21626</xdr:rowOff>
    </xdr:to>
    <xdr:sp macro="" textlink="Data!$D$34">
      <xdr:nvSpPr>
        <xdr:cNvPr id="69" name="Rectangle 68">
          <a:extLst>
            <a:ext uri="{FF2B5EF4-FFF2-40B4-BE49-F238E27FC236}">
              <a16:creationId xmlns:a16="http://schemas.microsoft.com/office/drawing/2014/main" id="{05893AF8-A026-41BF-ADEA-B361B8336880}"/>
            </a:ext>
          </a:extLst>
        </xdr:cNvPr>
        <xdr:cNvSpPr/>
      </xdr:nvSpPr>
      <xdr:spPr>
        <a:xfrm>
          <a:off x="13101849" y="3867479"/>
          <a:ext cx="1235960" cy="410461"/>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5D72BFD2-8492-4F25-9E0B-C237EFEF730C}" type="TxLink">
            <a:rPr lang="en-US" sz="1600" b="1" i="0" u="none" strike="noStrike">
              <a:solidFill>
                <a:srgbClr val="000000"/>
              </a:solidFill>
              <a:latin typeface="Calibri"/>
              <a:ea typeface="Calibri"/>
              <a:cs typeface="Calibri"/>
            </a:rPr>
            <a:pPr marL="0" indent="0" algn="ctr"/>
            <a:t> 3.358.536 </a:t>
          </a:fld>
          <a:endParaRPr lang="it-IT" sz="1600" b="1" i="0" u="none" strike="noStrike">
            <a:solidFill>
              <a:srgbClr val="000000"/>
            </a:solidFill>
            <a:latin typeface="Calibri"/>
            <a:ea typeface="Calibri"/>
            <a:cs typeface="Calibri"/>
          </a:endParaRPr>
        </a:p>
      </xdr:txBody>
    </xdr:sp>
    <xdr:clientData/>
  </xdr:twoCellAnchor>
  <xdr:twoCellAnchor>
    <xdr:from>
      <xdr:col>21</xdr:col>
      <xdr:colOff>304923</xdr:colOff>
      <xdr:row>22</xdr:row>
      <xdr:rowOff>100336</xdr:rowOff>
    </xdr:from>
    <xdr:to>
      <xdr:col>23</xdr:col>
      <xdr:colOff>317009</xdr:colOff>
      <xdr:row>24</xdr:row>
      <xdr:rowOff>19764</xdr:rowOff>
    </xdr:to>
    <xdr:sp macro="" textlink="Data!$D$35">
      <xdr:nvSpPr>
        <xdr:cNvPr id="70" name="Rectangle 69">
          <a:extLst>
            <a:ext uri="{FF2B5EF4-FFF2-40B4-BE49-F238E27FC236}">
              <a16:creationId xmlns:a16="http://schemas.microsoft.com/office/drawing/2014/main" id="{9EA411B2-8AF8-41BE-918E-AA5F9785895F}"/>
            </a:ext>
          </a:extLst>
        </xdr:cNvPr>
        <xdr:cNvSpPr/>
      </xdr:nvSpPr>
      <xdr:spPr>
        <a:xfrm>
          <a:off x="13106523" y="4171593"/>
          <a:ext cx="1231286" cy="289542"/>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1332F49-A383-4CD4-B84E-9C312E3DD991}" type="TxLink">
            <a:rPr lang="en-US" sz="1100" b="0" i="0" u="none" strike="noStrike">
              <a:solidFill>
                <a:srgbClr val="000000"/>
              </a:solidFill>
              <a:latin typeface="Calibri"/>
              <a:ea typeface="Calibri"/>
              <a:cs typeface="Calibri"/>
            </a:rPr>
            <a:t>Body Moisturizers</a:t>
          </a:fld>
          <a:endParaRPr lang="it-IT" sz="1000" b="0" i="0" u="none" strike="noStrike">
            <a:solidFill>
              <a:schemeClr val="tx1"/>
            </a:solidFill>
            <a:latin typeface="Calibri"/>
            <a:ea typeface="Calibri"/>
            <a:cs typeface="Calibri"/>
          </a:endParaRPr>
        </a:p>
      </xdr:txBody>
    </xdr:sp>
    <xdr:clientData/>
  </xdr:twoCellAnchor>
  <xdr:twoCellAnchor>
    <xdr:from>
      <xdr:col>17</xdr:col>
      <xdr:colOff>579566</xdr:colOff>
      <xdr:row>17</xdr:row>
      <xdr:rowOff>19592</xdr:rowOff>
    </xdr:from>
    <xdr:to>
      <xdr:col>20</xdr:col>
      <xdr:colOff>600890</xdr:colOff>
      <xdr:row>18</xdr:row>
      <xdr:rowOff>122069</xdr:rowOff>
    </xdr:to>
    <xdr:sp macro="" textlink="">
      <xdr:nvSpPr>
        <xdr:cNvPr id="71" name="Rectangle 70">
          <a:extLst>
            <a:ext uri="{FF2B5EF4-FFF2-40B4-BE49-F238E27FC236}">
              <a16:creationId xmlns:a16="http://schemas.microsoft.com/office/drawing/2014/main" id="{913DF59F-522E-4B5E-B4F2-FF4A9B4D5784}"/>
            </a:ext>
          </a:extLst>
        </xdr:cNvPr>
        <xdr:cNvSpPr/>
      </xdr:nvSpPr>
      <xdr:spPr>
        <a:xfrm>
          <a:off x="10942766" y="3165563"/>
          <a:ext cx="1850124" cy="287535"/>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baseline="0">
              <a:solidFill>
                <a:srgbClr val="000000"/>
              </a:solidFill>
              <a:latin typeface="Calibri"/>
              <a:ea typeface="Calibri"/>
              <a:cs typeface="Calibri"/>
            </a:rPr>
            <a:t>Sum SubCategory (Sales)</a:t>
          </a:r>
          <a:endParaRPr lang="en-US" sz="1100" b="0" i="0" u="none" strike="noStrike">
            <a:solidFill>
              <a:srgbClr val="000000"/>
            </a:solidFill>
            <a:latin typeface="Calibri"/>
            <a:ea typeface="Calibri"/>
            <a:cs typeface="Calibri"/>
          </a:endParaRPr>
        </a:p>
      </xdr:txBody>
    </xdr:sp>
    <xdr:clientData/>
  </xdr:twoCellAnchor>
  <xdr:twoCellAnchor editAs="oneCell">
    <xdr:from>
      <xdr:col>17</xdr:col>
      <xdr:colOff>202094</xdr:colOff>
      <xdr:row>16</xdr:row>
      <xdr:rowOff>124557</xdr:rowOff>
    </xdr:from>
    <xdr:to>
      <xdr:col>18</xdr:col>
      <xdr:colOff>17475</xdr:colOff>
      <xdr:row>19</xdr:row>
      <xdr:rowOff>7405</xdr:rowOff>
    </xdr:to>
    <xdr:pic>
      <xdr:nvPicPr>
        <xdr:cNvPr id="72" name="Graphic 71" descr="Shopping cart with solid fill">
          <a:extLst>
            <a:ext uri="{FF2B5EF4-FFF2-40B4-BE49-F238E27FC236}">
              <a16:creationId xmlns:a16="http://schemas.microsoft.com/office/drawing/2014/main" id="{5C525DDE-0840-4606-B15B-B8EE89CCA12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rcRect/>
        <a:stretch/>
      </xdr:blipFill>
      <xdr:spPr>
        <a:xfrm>
          <a:off x="10565294" y="3085471"/>
          <a:ext cx="424981" cy="438020"/>
        </a:xfrm>
        <a:prstGeom prst="rect">
          <a:avLst/>
        </a:prstGeom>
      </xdr:spPr>
    </xdr:pic>
    <xdr:clientData/>
  </xdr:twoCellAnchor>
  <xdr:twoCellAnchor>
    <xdr:from>
      <xdr:col>17</xdr:col>
      <xdr:colOff>521012</xdr:colOff>
      <xdr:row>32</xdr:row>
      <xdr:rowOff>93519</xdr:rowOff>
    </xdr:from>
    <xdr:to>
      <xdr:col>21</xdr:col>
      <xdr:colOff>138652</xdr:colOff>
      <xdr:row>41</xdr:row>
      <xdr:rowOff>143233</xdr:rowOff>
    </xdr:to>
    <xdr:graphicFrame macro="">
      <xdr:nvGraphicFramePr>
        <xdr:cNvPr id="74" name="Chart 73">
          <a:extLst>
            <a:ext uri="{FF2B5EF4-FFF2-40B4-BE49-F238E27FC236}">
              <a16:creationId xmlns:a16="http://schemas.microsoft.com/office/drawing/2014/main" id="{F9E07D5D-8D68-4EAC-9984-B9229DC66E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21</xdr:col>
      <xdr:colOff>371174</xdr:colOff>
      <xdr:row>33</xdr:row>
      <xdr:rowOff>175303</xdr:rowOff>
    </xdr:from>
    <xdr:to>
      <xdr:col>23</xdr:col>
      <xdr:colOff>209251</xdr:colOff>
      <xdr:row>36</xdr:row>
      <xdr:rowOff>30594</xdr:rowOff>
    </xdr:to>
    <xdr:sp macro="" textlink="Data!$H$34">
      <xdr:nvSpPr>
        <xdr:cNvPr id="75" name="Rectangle 74">
          <a:extLst>
            <a:ext uri="{FF2B5EF4-FFF2-40B4-BE49-F238E27FC236}">
              <a16:creationId xmlns:a16="http://schemas.microsoft.com/office/drawing/2014/main" id="{9D17FB4A-8992-4775-AEA2-5679DB58F5FF}"/>
            </a:ext>
          </a:extLst>
        </xdr:cNvPr>
        <xdr:cNvSpPr/>
      </xdr:nvSpPr>
      <xdr:spPr>
        <a:xfrm>
          <a:off x="13172774" y="6282189"/>
          <a:ext cx="1057277" cy="410462"/>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23BF3A8F-89F6-4831-9221-E8002C80DB15}" type="TxLink">
            <a:rPr lang="en-US" sz="1600" b="1" i="0" u="none" strike="noStrike">
              <a:solidFill>
                <a:srgbClr val="000000"/>
              </a:solidFill>
              <a:latin typeface="Calibri"/>
              <a:ea typeface="Calibri"/>
              <a:cs typeface="Calibri"/>
            </a:rPr>
            <a:pPr marL="0" indent="0" algn="ctr"/>
            <a:t> 64.695 </a:t>
          </a:fld>
          <a:endParaRPr lang="it-IT" sz="1600" b="1" i="0" u="none" strike="noStrike">
            <a:solidFill>
              <a:srgbClr val="000000"/>
            </a:solidFill>
            <a:latin typeface="Calibri"/>
            <a:ea typeface="Calibri"/>
            <a:cs typeface="Calibri"/>
          </a:endParaRPr>
        </a:p>
      </xdr:txBody>
    </xdr:sp>
    <xdr:clientData/>
  </xdr:twoCellAnchor>
  <xdr:twoCellAnchor>
    <xdr:from>
      <xdr:col>21</xdr:col>
      <xdr:colOff>274136</xdr:colOff>
      <xdr:row>35</xdr:row>
      <xdr:rowOff>119522</xdr:rowOff>
    </xdr:from>
    <xdr:to>
      <xdr:col>23</xdr:col>
      <xdr:colOff>286222</xdr:colOff>
      <xdr:row>37</xdr:row>
      <xdr:rowOff>38950</xdr:rowOff>
    </xdr:to>
    <xdr:sp macro="" textlink="Data!$H$35">
      <xdr:nvSpPr>
        <xdr:cNvPr id="76" name="Rectangle 75">
          <a:extLst>
            <a:ext uri="{FF2B5EF4-FFF2-40B4-BE49-F238E27FC236}">
              <a16:creationId xmlns:a16="http://schemas.microsoft.com/office/drawing/2014/main" id="{B9DD2960-A04C-4BF2-BF9C-72178C162A22}"/>
            </a:ext>
          </a:extLst>
        </xdr:cNvPr>
        <xdr:cNvSpPr/>
      </xdr:nvSpPr>
      <xdr:spPr>
        <a:xfrm>
          <a:off x="13075736" y="6596522"/>
          <a:ext cx="1231286" cy="289542"/>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BA8600CC-F63A-4E9D-A49B-5D617EAD9653}" type="TxLink">
            <a:rPr lang="en-US" sz="1100" b="0" i="0" u="none" strike="noStrike">
              <a:solidFill>
                <a:srgbClr val="000000"/>
              </a:solidFill>
              <a:latin typeface="Calibri"/>
              <a:ea typeface="Calibri"/>
              <a:cs typeface="Calibri"/>
            </a:rPr>
            <a:t>Body Moisturizers</a:t>
          </a:fld>
          <a:endParaRPr lang="it-IT" sz="1000" b="0" i="0" u="none" strike="noStrike">
            <a:solidFill>
              <a:schemeClr val="tx1"/>
            </a:solidFill>
            <a:latin typeface="Calibri"/>
            <a:ea typeface="Calibri"/>
            <a:cs typeface="Calibri"/>
          </a:endParaRPr>
        </a:p>
      </xdr:txBody>
    </xdr:sp>
    <xdr:clientData/>
  </xdr:twoCellAnchor>
  <xdr:twoCellAnchor>
    <xdr:from>
      <xdr:col>17</xdr:col>
      <xdr:colOff>521012</xdr:colOff>
      <xdr:row>30</xdr:row>
      <xdr:rowOff>43324</xdr:rowOff>
    </xdr:from>
    <xdr:to>
      <xdr:col>21</xdr:col>
      <xdr:colOff>309599</xdr:colOff>
      <xdr:row>31</xdr:row>
      <xdr:rowOff>146132</xdr:rowOff>
    </xdr:to>
    <xdr:sp macro="" textlink="">
      <xdr:nvSpPr>
        <xdr:cNvPr id="77" name="Rectangle 76">
          <a:extLst>
            <a:ext uri="{FF2B5EF4-FFF2-40B4-BE49-F238E27FC236}">
              <a16:creationId xmlns:a16="http://schemas.microsoft.com/office/drawing/2014/main" id="{C35B8464-F2C2-45DB-AE51-C0DC87C2D924}"/>
            </a:ext>
          </a:extLst>
        </xdr:cNvPr>
        <xdr:cNvSpPr/>
      </xdr:nvSpPr>
      <xdr:spPr>
        <a:xfrm>
          <a:off x="10884212" y="5595038"/>
          <a:ext cx="2226987" cy="287865"/>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a:solidFill>
                <a:srgbClr val="000000"/>
              </a:solidFill>
              <a:latin typeface="Calibri"/>
              <a:ea typeface="Calibri"/>
              <a:cs typeface="Calibri"/>
            </a:rPr>
            <a:t>Sum</a:t>
          </a:r>
          <a:r>
            <a:rPr lang="en-US" sz="1100" b="0" i="0" u="none" strike="noStrike" baseline="0">
              <a:solidFill>
                <a:srgbClr val="000000"/>
              </a:solidFill>
              <a:latin typeface="Calibri"/>
              <a:ea typeface="Calibri"/>
              <a:cs typeface="Calibri"/>
            </a:rPr>
            <a:t> SubCategory (Quantity)</a:t>
          </a:r>
          <a:endParaRPr lang="en-US" sz="1100" b="0" i="0" u="none" strike="noStrike">
            <a:solidFill>
              <a:srgbClr val="000000"/>
            </a:solidFill>
            <a:latin typeface="Calibri"/>
            <a:ea typeface="Calibri"/>
            <a:cs typeface="Calibri"/>
          </a:endParaRPr>
        </a:p>
      </xdr:txBody>
    </xdr:sp>
    <xdr:clientData/>
  </xdr:twoCellAnchor>
  <xdr:twoCellAnchor editAs="oneCell">
    <xdr:from>
      <xdr:col>17</xdr:col>
      <xdr:colOff>210374</xdr:colOff>
      <xdr:row>29</xdr:row>
      <xdr:rowOff>180445</xdr:rowOff>
    </xdr:from>
    <xdr:to>
      <xdr:col>18</xdr:col>
      <xdr:colOff>25345</xdr:colOff>
      <xdr:row>32</xdr:row>
      <xdr:rowOff>57933</xdr:rowOff>
    </xdr:to>
    <xdr:pic>
      <xdr:nvPicPr>
        <xdr:cNvPr id="78" name="Graphic 77" descr="Medical with solid fill">
          <a:extLst>
            <a:ext uri="{FF2B5EF4-FFF2-40B4-BE49-F238E27FC236}">
              <a16:creationId xmlns:a16="http://schemas.microsoft.com/office/drawing/2014/main" id="{C8E64E98-134F-401B-94CD-92431D6B0F56}"/>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rcRect/>
        <a:stretch/>
      </xdr:blipFill>
      <xdr:spPr>
        <a:xfrm>
          <a:off x="10573574" y="5547102"/>
          <a:ext cx="424571" cy="432660"/>
        </a:xfrm>
        <a:prstGeom prst="rect">
          <a:avLst/>
        </a:prstGeom>
      </xdr:spPr>
    </xdr:pic>
    <xdr:clientData/>
  </xdr:twoCellAnchor>
  <xdr:twoCellAnchor>
    <xdr:from>
      <xdr:col>6</xdr:col>
      <xdr:colOff>227368</xdr:colOff>
      <xdr:row>35</xdr:row>
      <xdr:rowOff>182473</xdr:rowOff>
    </xdr:from>
    <xdr:to>
      <xdr:col>11</xdr:col>
      <xdr:colOff>490439</xdr:colOff>
      <xdr:row>42</xdr:row>
      <xdr:rowOff>96221</xdr:rowOff>
    </xdr:to>
    <xdr:sp macro="" textlink="">
      <xdr:nvSpPr>
        <xdr:cNvPr id="79" name="Rectangle 78">
          <a:extLst>
            <a:ext uri="{FF2B5EF4-FFF2-40B4-BE49-F238E27FC236}">
              <a16:creationId xmlns:a16="http://schemas.microsoft.com/office/drawing/2014/main" id="{4E1C45B9-6B9D-41AC-BF34-03B7F416CD74}"/>
            </a:ext>
          </a:extLst>
        </xdr:cNvPr>
        <xdr:cNvSpPr/>
      </xdr:nvSpPr>
      <xdr:spPr>
        <a:xfrm>
          <a:off x="3884968" y="6659473"/>
          <a:ext cx="3311071" cy="1209148"/>
        </a:xfrm>
        <a:prstGeom prst="rect">
          <a:avLst/>
        </a:prstGeom>
        <a:solidFill>
          <a:schemeClr val="accent3">
            <a:lumMod val="40000"/>
            <a:lumOff val="6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it-IT" sz="1100"/>
            <a:t> </a:t>
          </a:r>
        </a:p>
      </xdr:txBody>
    </xdr:sp>
    <xdr:clientData/>
  </xdr:twoCellAnchor>
  <xdr:twoCellAnchor>
    <xdr:from>
      <xdr:col>11</xdr:col>
      <xdr:colOff>591924</xdr:colOff>
      <xdr:row>36</xdr:row>
      <xdr:rowOff>0</xdr:rowOff>
    </xdr:from>
    <xdr:to>
      <xdr:col>17</xdr:col>
      <xdr:colOff>61614</xdr:colOff>
      <xdr:row>42</xdr:row>
      <xdr:rowOff>108870</xdr:rowOff>
    </xdr:to>
    <xdr:sp macro="" textlink="">
      <xdr:nvSpPr>
        <xdr:cNvPr id="80" name="Rectangle 79">
          <a:extLst>
            <a:ext uri="{FF2B5EF4-FFF2-40B4-BE49-F238E27FC236}">
              <a16:creationId xmlns:a16="http://schemas.microsoft.com/office/drawing/2014/main" id="{0399C801-9DC2-4349-A69E-2FC4FC3010D0}"/>
            </a:ext>
          </a:extLst>
        </xdr:cNvPr>
        <xdr:cNvSpPr/>
      </xdr:nvSpPr>
      <xdr:spPr>
        <a:xfrm>
          <a:off x="7297524" y="6662057"/>
          <a:ext cx="3127290" cy="1219213"/>
        </a:xfrm>
        <a:prstGeom prst="rect">
          <a:avLst/>
        </a:prstGeom>
        <a:solidFill>
          <a:schemeClr val="accent3">
            <a:lumMod val="40000"/>
            <a:lumOff val="6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it-IT" sz="1100"/>
            <a:t> </a:t>
          </a:r>
        </a:p>
      </xdr:txBody>
    </xdr:sp>
    <xdr:clientData/>
  </xdr:twoCellAnchor>
  <xdr:twoCellAnchor>
    <xdr:from>
      <xdr:col>7</xdr:col>
      <xdr:colOff>146936</xdr:colOff>
      <xdr:row>37</xdr:row>
      <xdr:rowOff>130313</xdr:rowOff>
    </xdr:from>
    <xdr:to>
      <xdr:col>11</xdr:col>
      <xdr:colOff>444178</xdr:colOff>
      <xdr:row>42</xdr:row>
      <xdr:rowOff>96220</xdr:rowOff>
    </xdr:to>
    <xdr:graphicFrame macro="">
      <xdr:nvGraphicFramePr>
        <xdr:cNvPr id="81" name="Chart 80">
          <a:extLst>
            <a:ext uri="{FF2B5EF4-FFF2-40B4-BE49-F238E27FC236}">
              <a16:creationId xmlns:a16="http://schemas.microsoft.com/office/drawing/2014/main" id="{8D9A806B-2E07-481C-8856-B97C48F741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6</xdr:col>
      <xdr:colOff>485812</xdr:colOff>
      <xdr:row>36</xdr:row>
      <xdr:rowOff>27836</xdr:rowOff>
    </xdr:from>
    <xdr:to>
      <xdr:col>10</xdr:col>
      <xdr:colOff>6262</xdr:colOff>
      <xdr:row>37</xdr:row>
      <xdr:rowOff>130314</xdr:rowOff>
    </xdr:to>
    <xdr:sp macro="" textlink="">
      <xdr:nvSpPr>
        <xdr:cNvPr id="82" name="Rectangle 81">
          <a:extLst>
            <a:ext uri="{FF2B5EF4-FFF2-40B4-BE49-F238E27FC236}">
              <a16:creationId xmlns:a16="http://schemas.microsoft.com/office/drawing/2014/main" id="{0E6D08A5-0BFC-4714-9234-9C0D78EF0940}"/>
            </a:ext>
          </a:extLst>
        </xdr:cNvPr>
        <xdr:cNvSpPr/>
      </xdr:nvSpPr>
      <xdr:spPr>
        <a:xfrm>
          <a:off x="4143412" y="6689893"/>
          <a:ext cx="1958850" cy="287535"/>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baseline="0">
              <a:solidFill>
                <a:srgbClr val="000000"/>
              </a:solidFill>
              <a:latin typeface="Calibri"/>
              <a:ea typeface="Calibri"/>
              <a:cs typeface="Calibri"/>
            </a:rPr>
            <a:t>Progress Sales (Month)</a:t>
          </a:r>
          <a:endParaRPr lang="en-US" sz="1100" b="0" i="0" u="none" strike="noStrike">
            <a:solidFill>
              <a:srgbClr val="000000"/>
            </a:solidFill>
            <a:latin typeface="Calibri"/>
            <a:ea typeface="Calibri"/>
            <a:cs typeface="Calibri"/>
          </a:endParaRPr>
        </a:p>
      </xdr:txBody>
    </xdr:sp>
    <xdr:clientData/>
  </xdr:twoCellAnchor>
  <xdr:twoCellAnchor editAs="oneCell">
    <xdr:from>
      <xdr:col>6</xdr:col>
      <xdr:colOff>202456</xdr:colOff>
      <xdr:row>36</xdr:row>
      <xdr:rowOff>62747</xdr:rowOff>
    </xdr:from>
    <xdr:to>
      <xdr:col>7</xdr:col>
      <xdr:colOff>37127</xdr:colOff>
      <xdr:row>38</xdr:row>
      <xdr:rowOff>124633</xdr:rowOff>
    </xdr:to>
    <xdr:pic>
      <xdr:nvPicPr>
        <xdr:cNvPr id="83" name="Graphic 82" descr="Dollar with solid fill">
          <a:extLst>
            <a:ext uri="{FF2B5EF4-FFF2-40B4-BE49-F238E27FC236}">
              <a16:creationId xmlns:a16="http://schemas.microsoft.com/office/drawing/2014/main" id="{BD024A4F-1E69-4CE6-91C7-46C64D7910BE}"/>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rcRect/>
        <a:stretch/>
      </xdr:blipFill>
      <xdr:spPr>
        <a:xfrm>
          <a:off x="3860056" y="6724804"/>
          <a:ext cx="444271" cy="432000"/>
        </a:xfrm>
        <a:prstGeom prst="rect">
          <a:avLst/>
        </a:prstGeom>
      </xdr:spPr>
    </xdr:pic>
    <xdr:clientData/>
  </xdr:twoCellAnchor>
  <xdr:twoCellAnchor>
    <xdr:from>
      <xdr:col>12</xdr:col>
      <xdr:colOff>498273</xdr:colOff>
      <xdr:row>37</xdr:row>
      <xdr:rowOff>130314</xdr:rowOff>
    </xdr:from>
    <xdr:to>
      <xdr:col>17</xdr:col>
      <xdr:colOff>21372</xdr:colOff>
      <xdr:row>42</xdr:row>
      <xdr:rowOff>96220</xdr:rowOff>
    </xdr:to>
    <xdr:graphicFrame macro="">
      <xdr:nvGraphicFramePr>
        <xdr:cNvPr id="84" name="Chart 83">
          <a:extLst>
            <a:ext uri="{FF2B5EF4-FFF2-40B4-BE49-F238E27FC236}">
              <a16:creationId xmlns:a16="http://schemas.microsoft.com/office/drawing/2014/main" id="{D1857407-BA1E-4E85-87A4-23E2BEDA48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editAs="oneCell">
    <xdr:from>
      <xdr:col>12</xdr:col>
      <xdr:colOff>3697</xdr:colOff>
      <xdr:row>36</xdr:row>
      <xdr:rowOff>26842</xdr:rowOff>
    </xdr:from>
    <xdr:to>
      <xdr:col>12</xdr:col>
      <xdr:colOff>427620</xdr:colOff>
      <xdr:row>38</xdr:row>
      <xdr:rowOff>88728</xdr:rowOff>
    </xdr:to>
    <xdr:pic>
      <xdr:nvPicPr>
        <xdr:cNvPr id="86" name="Graphic 85" descr="Medical with solid fill">
          <a:extLst>
            <a:ext uri="{FF2B5EF4-FFF2-40B4-BE49-F238E27FC236}">
              <a16:creationId xmlns:a16="http://schemas.microsoft.com/office/drawing/2014/main" id="{2E5559FA-672E-4C2F-99C0-92D01152AE86}"/>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25"/>
            </a:ext>
          </a:extLst>
        </a:blip>
        <a:srcRect/>
        <a:stretch/>
      </xdr:blipFill>
      <xdr:spPr>
        <a:xfrm>
          <a:off x="7318897" y="6688899"/>
          <a:ext cx="423923" cy="432000"/>
        </a:xfrm>
        <a:prstGeom prst="rect">
          <a:avLst/>
        </a:prstGeom>
      </xdr:spPr>
    </xdr:pic>
    <xdr:clientData/>
  </xdr:twoCellAnchor>
  <xdr:twoCellAnchor>
    <xdr:from>
      <xdr:col>12</xdr:col>
      <xdr:colOff>271418</xdr:colOff>
      <xdr:row>36</xdr:row>
      <xdr:rowOff>27521</xdr:rowOff>
    </xdr:from>
    <xdr:to>
      <xdr:col>15</xdr:col>
      <xdr:colOff>292742</xdr:colOff>
      <xdr:row>37</xdr:row>
      <xdr:rowOff>129999</xdr:rowOff>
    </xdr:to>
    <xdr:sp macro="" textlink="">
      <xdr:nvSpPr>
        <xdr:cNvPr id="87" name="Rectangle 86">
          <a:extLst>
            <a:ext uri="{FF2B5EF4-FFF2-40B4-BE49-F238E27FC236}">
              <a16:creationId xmlns:a16="http://schemas.microsoft.com/office/drawing/2014/main" id="{316133B1-0218-4A14-8F78-2FA11450C711}"/>
            </a:ext>
          </a:extLst>
        </xdr:cNvPr>
        <xdr:cNvSpPr/>
      </xdr:nvSpPr>
      <xdr:spPr>
        <a:xfrm>
          <a:off x="7586618" y="6689578"/>
          <a:ext cx="1850124" cy="287535"/>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baseline="0">
              <a:solidFill>
                <a:srgbClr val="000000"/>
              </a:solidFill>
              <a:latin typeface="Calibri"/>
              <a:ea typeface="Calibri"/>
              <a:cs typeface="Calibri"/>
            </a:rPr>
            <a:t>Progress Quantity (Month)</a:t>
          </a:r>
          <a:endParaRPr lang="en-US" sz="1100" b="0" i="0" u="none" strike="noStrike">
            <a:solidFill>
              <a:srgbClr val="000000"/>
            </a:solidFill>
            <a:latin typeface="Calibri"/>
            <a:ea typeface="Calibri"/>
            <a:cs typeface="Calibri"/>
          </a:endParaRPr>
        </a:p>
      </xdr:txBody>
    </xdr:sp>
    <xdr:clientData/>
  </xdr:twoCellAnchor>
  <xdr:twoCellAnchor>
    <xdr:from>
      <xdr:col>11</xdr:col>
      <xdr:colOff>557331</xdr:colOff>
      <xdr:row>20</xdr:row>
      <xdr:rowOff>131840</xdr:rowOff>
    </xdr:from>
    <xdr:to>
      <xdr:col>17</xdr:col>
      <xdr:colOff>53772</xdr:colOff>
      <xdr:row>35</xdr:row>
      <xdr:rowOff>72571</xdr:rowOff>
    </xdr:to>
    <xdr:sp macro="" textlink="">
      <xdr:nvSpPr>
        <xdr:cNvPr id="88" name="Rectangle 87">
          <a:extLst>
            <a:ext uri="{FF2B5EF4-FFF2-40B4-BE49-F238E27FC236}">
              <a16:creationId xmlns:a16="http://schemas.microsoft.com/office/drawing/2014/main" id="{3EEFEB65-6D3A-4FA1-9856-921D17876AC8}"/>
            </a:ext>
          </a:extLst>
        </xdr:cNvPr>
        <xdr:cNvSpPr/>
      </xdr:nvSpPr>
      <xdr:spPr>
        <a:xfrm>
          <a:off x="7262931" y="3832983"/>
          <a:ext cx="3154041" cy="2716588"/>
        </a:xfrm>
        <a:prstGeom prst="rect">
          <a:avLst/>
        </a:prstGeom>
        <a:solidFill>
          <a:schemeClr val="accent3">
            <a:lumMod val="40000"/>
            <a:lumOff val="6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it-IT" sz="1100"/>
            <a:t> </a:t>
          </a:r>
        </a:p>
      </xdr:txBody>
    </xdr:sp>
    <xdr:clientData/>
  </xdr:twoCellAnchor>
  <xdr:twoCellAnchor>
    <xdr:from>
      <xdr:col>11</xdr:col>
      <xdr:colOff>557331</xdr:colOff>
      <xdr:row>23</xdr:row>
      <xdr:rowOff>96479</xdr:rowOff>
    </xdr:from>
    <xdr:to>
      <xdr:col>17</xdr:col>
      <xdr:colOff>53774</xdr:colOff>
      <xdr:row>35</xdr:row>
      <xdr:rowOff>100985</xdr:rowOff>
    </xdr:to>
    <xdr:graphicFrame macro="">
      <xdr:nvGraphicFramePr>
        <xdr:cNvPr id="89" name="Chart 88">
          <a:extLst>
            <a:ext uri="{FF2B5EF4-FFF2-40B4-BE49-F238E27FC236}">
              <a16:creationId xmlns:a16="http://schemas.microsoft.com/office/drawing/2014/main" id="{D1627679-0C76-48B5-8E8F-5E54321F85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6"/>
        </a:graphicData>
      </a:graphic>
    </xdr:graphicFrame>
    <xdr:clientData/>
  </xdr:twoCellAnchor>
  <xdr:twoCellAnchor>
    <xdr:from>
      <xdr:col>12</xdr:col>
      <xdr:colOff>179456</xdr:colOff>
      <xdr:row>21</xdr:row>
      <xdr:rowOff>60953</xdr:rowOff>
    </xdr:from>
    <xdr:to>
      <xdr:col>14</xdr:col>
      <xdr:colOff>378298</xdr:colOff>
      <xdr:row>23</xdr:row>
      <xdr:rowOff>0</xdr:rowOff>
    </xdr:to>
    <xdr:sp macro="" textlink="">
      <xdr:nvSpPr>
        <xdr:cNvPr id="92" name="Rectangle 91">
          <a:extLst>
            <a:ext uri="{FF2B5EF4-FFF2-40B4-BE49-F238E27FC236}">
              <a16:creationId xmlns:a16="http://schemas.microsoft.com/office/drawing/2014/main" id="{006509A0-D539-4EC8-A9BD-0D5790893140}"/>
            </a:ext>
          </a:extLst>
        </xdr:cNvPr>
        <xdr:cNvSpPr/>
      </xdr:nvSpPr>
      <xdr:spPr>
        <a:xfrm>
          <a:off x="7494656" y="3947153"/>
          <a:ext cx="1418042" cy="309161"/>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i="0" u="none" strike="noStrike" baseline="0">
              <a:solidFill>
                <a:srgbClr val="000000"/>
              </a:solidFill>
              <a:latin typeface="Calibri"/>
              <a:ea typeface="Calibri"/>
              <a:cs typeface="Calibri"/>
            </a:rPr>
            <a:t>Total Sales (Year)</a:t>
          </a:r>
          <a:endParaRPr lang="en-US" sz="1100" b="0" i="0" u="none" strike="noStrike">
            <a:solidFill>
              <a:srgbClr val="000000"/>
            </a:solidFill>
            <a:latin typeface="Calibri"/>
            <a:ea typeface="Calibri"/>
            <a:cs typeface="Calibri"/>
          </a:endParaRPr>
        </a:p>
      </xdr:txBody>
    </xdr:sp>
    <xdr:clientData/>
  </xdr:twoCellAnchor>
  <xdr:twoCellAnchor editAs="oneCell">
    <xdr:from>
      <xdr:col>11</xdr:col>
      <xdr:colOff>557331</xdr:colOff>
      <xdr:row>20</xdr:row>
      <xdr:rowOff>166751</xdr:rowOff>
    </xdr:from>
    <xdr:to>
      <xdr:col>12</xdr:col>
      <xdr:colOff>392002</xdr:colOff>
      <xdr:row>23</xdr:row>
      <xdr:rowOff>43580</xdr:rowOff>
    </xdr:to>
    <xdr:pic>
      <xdr:nvPicPr>
        <xdr:cNvPr id="93" name="Graphic 92" descr="Dollar with solid fill">
          <a:extLst>
            <a:ext uri="{FF2B5EF4-FFF2-40B4-BE49-F238E27FC236}">
              <a16:creationId xmlns:a16="http://schemas.microsoft.com/office/drawing/2014/main" id="{C23FAEC6-167E-4F2E-BBD8-5FFC6E910CA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 uri="{96DAC541-7B7A-43D3-8B79-37D633B846F1}">
              <asvg:svgBlip xmlns:asvg="http://schemas.microsoft.com/office/drawing/2016/SVG/main" r:embed="rId23"/>
            </a:ext>
          </a:extLst>
        </a:blip>
        <a:srcRect/>
        <a:stretch/>
      </xdr:blipFill>
      <xdr:spPr>
        <a:xfrm>
          <a:off x="7262931" y="3867894"/>
          <a:ext cx="444271" cy="432000"/>
        </a:xfrm>
        <a:prstGeom prst="rect">
          <a:avLst/>
        </a:prstGeom>
      </xdr:spPr>
    </xdr:pic>
    <xdr:clientData/>
  </xdr:twoCellAnchor>
  <xdr:twoCellAnchor editAs="oneCell">
    <xdr:from>
      <xdr:col>1</xdr:col>
      <xdr:colOff>540</xdr:colOff>
      <xdr:row>20</xdr:row>
      <xdr:rowOff>131276</xdr:rowOff>
    </xdr:from>
    <xdr:to>
      <xdr:col>6</xdr:col>
      <xdr:colOff>17780</xdr:colOff>
      <xdr:row>42</xdr:row>
      <xdr:rowOff>92410</xdr:rowOff>
    </xdr:to>
    <mc:AlternateContent xmlns:mc="http://schemas.openxmlformats.org/markup-compatibility/2006">
      <mc:Choice xmlns:a14="http://schemas.microsoft.com/office/drawing/2010/main" Requires="a14">
        <xdr:graphicFrame macro="">
          <xdr:nvGraphicFramePr>
            <xdr:cNvPr id="105" name="Brand">
              <a:extLst>
                <a:ext uri="{FF2B5EF4-FFF2-40B4-BE49-F238E27FC236}">
                  <a16:creationId xmlns:a16="http://schemas.microsoft.com/office/drawing/2014/main" id="{9739BE4F-73EE-8DE1-658E-8B666DC60468}"/>
                </a:ext>
              </a:extLst>
            </xdr:cNvPr>
            <xdr:cNvGraphicFramePr/>
          </xdr:nvGraphicFramePr>
          <xdr:xfrm>
            <a:off x="0" y="0"/>
            <a:ext cx="0" cy="0"/>
          </xdr:xfrm>
          <a:graphic>
            <a:graphicData uri="http://schemas.microsoft.com/office/drawing/2010/slicer">
              <sle:slicer xmlns:sle="http://schemas.microsoft.com/office/drawing/2010/slicer" name="Brand"/>
            </a:graphicData>
          </a:graphic>
        </xdr:graphicFrame>
      </mc:Choice>
      <mc:Fallback>
        <xdr:sp macro="" textlink="">
          <xdr:nvSpPr>
            <xdr:cNvPr id="0" name=""/>
            <xdr:cNvSpPr>
              <a:spLocks noTextEdit="1"/>
            </xdr:cNvSpPr>
          </xdr:nvSpPr>
          <xdr:spPr>
            <a:xfrm>
              <a:off x="605658" y="3720968"/>
              <a:ext cx="3046638" cy="390560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540</xdr:colOff>
      <xdr:row>1</xdr:row>
      <xdr:rowOff>22776</xdr:rowOff>
    </xdr:from>
    <xdr:to>
      <xdr:col>6</xdr:col>
      <xdr:colOff>0</xdr:colOff>
      <xdr:row>4</xdr:row>
      <xdr:rowOff>177030</xdr:rowOff>
    </xdr:to>
    <mc:AlternateContent xmlns:mc="http://schemas.openxmlformats.org/markup-compatibility/2006">
      <mc:Choice xmlns:a14="http://schemas.microsoft.com/office/drawing/2010/main" Requires="a14">
        <xdr:graphicFrame macro="">
          <xdr:nvGraphicFramePr>
            <xdr:cNvPr id="108" name="Year">
              <a:extLst>
                <a:ext uri="{FF2B5EF4-FFF2-40B4-BE49-F238E27FC236}">
                  <a16:creationId xmlns:a16="http://schemas.microsoft.com/office/drawing/2014/main" id="{FBC63301-B22E-92A2-9CAD-75CAB391D01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605658" y="198260"/>
              <a:ext cx="3025048" cy="692136"/>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540</xdr:colOff>
      <xdr:row>5</xdr:row>
      <xdr:rowOff>104262</xdr:rowOff>
    </xdr:from>
    <xdr:to>
      <xdr:col>6</xdr:col>
      <xdr:colOff>0</xdr:colOff>
      <xdr:row>14</xdr:row>
      <xdr:rowOff>24257</xdr:rowOff>
    </xdr:to>
    <mc:AlternateContent xmlns:mc="http://schemas.openxmlformats.org/markup-compatibility/2006">
      <mc:Choice xmlns:a14="http://schemas.microsoft.com/office/drawing/2010/main" Requires="a14">
        <xdr:graphicFrame macro="">
          <xdr:nvGraphicFramePr>
            <xdr:cNvPr id="109" name="Month">
              <a:extLst>
                <a:ext uri="{FF2B5EF4-FFF2-40B4-BE49-F238E27FC236}">
                  <a16:creationId xmlns:a16="http://schemas.microsoft.com/office/drawing/2014/main" id="{D679447D-06C9-E465-1D0A-77E36227703C}"/>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605658" y="998828"/>
              <a:ext cx="3025048" cy="1531737"/>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exa Tiddia" refreshedDate="45110.818109143518" createdVersion="5" refreshedVersion="8" minRefreshableVersion="3" recordCount="0" supportSubquery="1" supportAdvancedDrill="1" xr:uid="{2DD46A3D-F366-4BDF-AEC3-8782FE917F5E}">
  <cacheSource type="external" connectionId="3"/>
  <cacheFields count="5">
    <cacheField name="[AT_Sales].[OrderDate].[OrderDate]" caption="OrderDate" numFmtId="0" hierarchy="13" level="1">
      <sharedItems containsSemiMixedTypes="0" containsNonDate="0" containsDate="1" containsString="0" minDate="2021-01-02T00:00:00" maxDate="2022-04-01T00:00:00" count="386">
        <d v="2021-01-02T00:00:00"/>
        <d v="2021-01-03T00:00:00"/>
        <d v="2021-01-04T00:00:00"/>
        <d v="2021-01-05T00:00:00"/>
        <d v="2021-01-06T00:00:00"/>
        <d v="2021-01-07T00:00:00"/>
        <d v="2021-01-09T00:00:00"/>
        <d v="2021-01-10T00:00:00"/>
        <d v="2021-01-11T00:00:00"/>
        <d v="2021-01-12T00:00:00"/>
        <d v="2021-01-13T00:00:00"/>
        <d v="2021-01-14T00:00:00"/>
        <d v="2021-01-16T00:00:00"/>
        <d v="2021-01-17T00:00:00"/>
        <d v="2021-01-18T00:00:00"/>
        <d v="2021-01-19T00:00:00"/>
        <d v="2021-01-20T00:00:00"/>
        <d v="2021-01-21T00:00:00"/>
        <d v="2021-01-23T00:00:00"/>
        <d v="2021-01-24T00:00:00"/>
        <d v="2021-01-25T00:00:00"/>
        <d v="2021-01-26T00:00:00"/>
        <d v="2021-01-27T00:00:00"/>
        <d v="2021-01-28T00:00:00"/>
        <d v="2021-01-30T00:00:00"/>
        <d v="2021-01-31T00:00:00"/>
        <d v="2022-01-01T00:00:00"/>
        <d v="2022-01-02T00:00:00"/>
        <d v="2022-01-03T00:00:00"/>
        <d v="2022-01-04T00:00:00"/>
        <d v="2022-01-05T00:00:00"/>
        <d v="2022-01-06T00:00:00"/>
        <d v="2022-01-08T00:00:00"/>
        <d v="2022-01-09T00:00:00"/>
        <d v="2022-01-10T00:00:00"/>
        <d v="2022-01-11T00:00:00"/>
        <d v="2022-01-12T00:00:00"/>
        <d v="2022-01-13T00:00:00"/>
        <d v="2022-01-15T00:00:00"/>
        <d v="2022-01-16T00:00:00"/>
        <d v="2022-01-17T00:00:00"/>
        <d v="2022-01-18T00:00:00"/>
        <d v="2022-01-19T00:00:00"/>
        <d v="2022-01-20T00:00:00"/>
        <d v="2022-01-22T00:00:00"/>
        <d v="2022-01-23T00:00:00"/>
        <d v="2022-01-24T00:00:00"/>
        <d v="2022-01-25T00:00:00"/>
        <d v="2022-01-26T00:00:00"/>
        <d v="2022-01-27T00:00:00"/>
        <d v="2022-01-29T00:00:00"/>
        <d v="2022-01-30T00:00:00"/>
        <d v="2022-01-31T00:00:00"/>
        <d v="2021-02-01T00:00:00"/>
        <d v="2021-02-02T00:00:00"/>
        <d v="2021-02-03T00:00:00"/>
        <d v="2021-02-04T00:00:00"/>
        <d v="2021-02-06T00:00:00"/>
        <d v="2021-02-07T00:00:00"/>
        <d v="2021-02-08T00:00:00"/>
        <d v="2021-02-09T00:00:00"/>
        <d v="2021-02-10T00:00:00"/>
        <d v="2021-02-11T00:00:00"/>
        <d v="2021-02-13T00:00:00"/>
        <d v="2021-02-14T00:00:00"/>
        <d v="2021-02-15T00:00:00"/>
        <d v="2021-02-16T00:00:00"/>
        <d v="2021-02-17T00:00:00"/>
        <d v="2021-02-18T00:00:00"/>
        <d v="2021-02-20T00:00:00"/>
        <d v="2021-02-21T00:00:00"/>
        <d v="2021-02-22T00:00:00"/>
        <d v="2021-02-23T00:00:00"/>
        <d v="2021-02-24T00:00:00"/>
        <d v="2021-02-25T00:00:00"/>
        <d v="2021-02-27T00:00:00"/>
        <d v="2021-02-28T00:00:00"/>
        <d v="2022-02-01T00:00:00"/>
        <d v="2022-02-02T00:00:00"/>
        <d v="2022-02-03T00:00:00"/>
        <d v="2022-02-05T00:00:00"/>
        <d v="2022-02-06T00:00:00"/>
        <d v="2022-02-07T00:00:00"/>
        <d v="2022-02-08T00:00:00"/>
        <d v="2022-02-09T00:00:00"/>
        <d v="2022-02-10T00:00:00"/>
        <d v="2022-02-12T00:00:00"/>
        <d v="2022-02-13T00:00:00"/>
        <d v="2022-02-14T00:00:00"/>
        <d v="2022-02-15T00:00:00"/>
        <d v="2022-02-16T00:00:00"/>
        <d v="2022-02-17T00:00:00"/>
        <d v="2022-02-19T00:00:00"/>
        <d v="2022-02-20T00:00:00"/>
        <d v="2022-02-21T00:00:00"/>
        <d v="2022-02-22T00:00:00"/>
        <d v="2022-02-23T00:00:00"/>
        <d v="2022-02-24T00:00:00"/>
        <d v="2022-02-26T00:00:00"/>
        <d v="2022-02-27T00:00:00"/>
        <d v="2022-02-28T00:00:00"/>
        <d v="2021-03-01T00:00:00"/>
        <d v="2021-03-02T00:00:00"/>
        <d v="2021-03-03T00:00:00"/>
        <d v="2021-03-04T00:00:00"/>
        <d v="2021-03-06T00:00:00"/>
        <d v="2021-03-07T00:00:00"/>
        <d v="2021-03-08T00:00:00"/>
        <d v="2021-03-09T00:00:00"/>
        <d v="2021-03-10T00:00:00"/>
        <d v="2021-03-11T00:00:00"/>
        <d v="2021-03-13T00:00:00"/>
        <d v="2021-03-14T00:00:00"/>
        <d v="2021-03-15T00:00:00"/>
        <d v="2021-03-16T00:00:00"/>
        <d v="2021-03-17T00:00:00"/>
        <d v="2021-03-18T00:00:00"/>
        <d v="2021-03-20T00:00:00"/>
        <d v="2021-03-21T00:00:00"/>
        <d v="2021-03-22T00:00:00"/>
        <d v="2021-03-23T00:00:00"/>
        <d v="2021-03-24T00:00:00"/>
        <d v="2021-03-25T00:00:00"/>
        <d v="2021-03-27T00:00:00"/>
        <d v="2021-03-28T00:00:00"/>
        <d v="2021-03-29T00:00:00"/>
        <d v="2021-03-30T00:00:00"/>
        <d v="2021-03-31T00:00:00"/>
        <d v="2022-03-01T00:00:00"/>
        <d v="2022-03-02T00:00:00"/>
        <d v="2022-03-03T00:00:00"/>
        <d v="2022-03-05T00:00:00"/>
        <d v="2022-03-06T00:00:00"/>
        <d v="2022-03-07T00:00:00"/>
        <d v="2022-03-08T00:00:00"/>
        <d v="2022-03-09T00:00:00"/>
        <d v="2022-03-10T00:00:00"/>
        <d v="2022-03-12T00:00:00"/>
        <d v="2022-03-13T00:00:00"/>
        <d v="2022-03-14T00:00:00"/>
        <d v="2022-03-15T00:00:00"/>
        <d v="2022-03-16T00:00:00"/>
        <d v="2022-03-17T00:00:00"/>
        <d v="2022-03-19T00:00:00"/>
        <d v="2022-03-20T00:00:00"/>
        <d v="2022-03-21T00:00:00"/>
        <d v="2022-03-22T00:00:00"/>
        <d v="2022-03-23T00:00:00"/>
        <d v="2022-03-24T00:00:00"/>
        <d v="2022-03-26T00:00:00"/>
        <d v="2022-03-27T00:00:00"/>
        <d v="2022-03-28T00:00:00"/>
        <d v="2022-03-29T00:00:00"/>
        <d v="2022-03-30T00:00:00"/>
        <d v="2022-03-31T00:00:00"/>
        <d v="2021-04-01T00:00:00"/>
        <d v="2021-04-03T00:00:00"/>
        <d v="2021-04-04T00:00:00"/>
        <d v="2021-04-05T00:00:00"/>
        <d v="2021-04-06T00:00:00"/>
        <d v="2021-04-07T00:00:00"/>
        <d v="2021-04-08T00:00:00"/>
        <d v="2021-04-10T00:00:00"/>
        <d v="2021-04-11T00:00:00"/>
        <d v="2021-04-12T00:00:00"/>
        <d v="2021-04-13T00:00:00"/>
        <d v="2021-04-14T00:00:00"/>
        <d v="2021-04-15T00:00:00"/>
        <d v="2021-04-17T00:00:00"/>
        <d v="2021-04-18T00:00:00"/>
        <d v="2021-04-19T00:00:00"/>
        <d v="2021-04-20T00:00:00"/>
        <d v="2021-04-21T00:00:00"/>
        <d v="2021-04-22T00:00:00"/>
        <d v="2021-04-24T00:00:00"/>
        <d v="2021-04-25T00:00:00"/>
        <d v="2021-04-26T00:00:00"/>
        <d v="2021-04-27T00:00:00"/>
        <d v="2021-04-28T00:00:00"/>
        <d v="2021-04-29T00:00:00"/>
        <d v="2021-05-01T00:00:00"/>
        <d v="2021-05-02T00:00:00"/>
        <d v="2021-05-03T00:00:00"/>
        <d v="2021-05-04T00:00:00"/>
        <d v="2021-05-05T00:00:00"/>
        <d v="2021-05-06T00:00:00"/>
        <d v="2021-05-08T00:00:00"/>
        <d v="2021-05-09T00:00:00"/>
        <d v="2021-05-10T00:00:00"/>
        <d v="2021-05-11T00:00:00"/>
        <d v="2021-05-12T00:00:00"/>
        <d v="2021-05-16T00:00:00"/>
        <d v="2021-05-17T00:00:00"/>
        <d v="2021-05-18T00:00:00"/>
        <d v="2021-05-19T00:00:00"/>
        <d v="2021-05-20T00:00:00"/>
        <d v="2021-05-22T00:00:00"/>
        <d v="2021-05-23T00:00:00"/>
        <d v="2021-05-24T00:00:00"/>
        <d v="2021-05-25T00:00:00"/>
        <d v="2021-05-26T00:00:00"/>
        <d v="2021-05-27T00:00:00"/>
        <d v="2021-05-29T00:00:00"/>
        <d v="2021-05-30T00:00:00"/>
        <d v="2021-05-31T00:00:00"/>
        <d v="2021-06-01T00:00:00"/>
        <d v="2021-06-02T00:00:00"/>
        <d v="2021-06-03T00:00:00"/>
        <d v="2021-06-05T00:00:00"/>
        <d v="2021-06-06T00:00:00"/>
        <d v="2021-06-07T00:00:00"/>
        <d v="2021-06-08T00:00:00"/>
        <d v="2021-06-09T00:00:00"/>
        <d v="2021-06-10T00:00:00"/>
        <d v="2021-06-12T00:00:00"/>
        <d v="2021-06-13T00:00:00"/>
        <d v="2021-06-14T00:00:00"/>
        <d v="2021-06-15T00:00:00"/>
        <d v="2021-06-16T00:00:00"/>
        <d v="2021-06-17T00:00:00"/>
        <d v="2021-06-19T00:00:00"/>
        <d v="2021-06-20T00:00:00"/>
        <d v="2021-06-21T00:00:00"/>
        <d v="2021-06-22T00:00:00"/>
        <d v="2021-06-23T00:00:00"/>
        <d v="2021-06-24T00:00:00"/>
        <d v="2021-06-26T00:00:00"/>
        <d v="2021-06-27T00:00:00"/>
        <d v="2021-06-28T00:00:00"/>
        <d v="2021-06-29T00:00:00"/>
        <d v="2021-06-30T00:00:00"/>
        <d v="2021-07-01T00:00:00"/>
        <d v="2021-07-03T00:00:00"/>
        <d v="2021-07-04T00:00:00"/>
        <d v="2021-07-05T00:00:00"/>
        <d v="2021-07-06T00:00:00"/>
        <d v="2021-07-07T00:00:00"/>
        <d v="2021-07-08T00:00:00"/>
        <d v="2021-07-10T00:00:00"/>
        <d v="2021-07-11T00:00:00"/>
        <d v="2021-07-12T00:00:00"/>
        <d v="2021-07-13T00:00:00"/>
        <d v="2021-07-14T00:00:00"/>
        <d v="2021-07-15T00:00:00"/>
        <d v="2021-07-17T00:00:00"/>
        <d v="2021-07-18T00:00:00"/>
        <d v="2021-07-19T00:00:00"/>
        <d v="2021-07-24T00:00:00"/>
        <d v="2021-07-25T00:00:00"/>
        <d v="2021-07-26T00:00:00"/>
        <d v="2021-07-27T00:00:00"/>
        <d v="2021-07-28T00:00:00"/>
        <d v="2021-07-29T00:00:00"/>
        <d v="2021-07-31T00:00:00"/>
        <d v="2021-08-01T00:00:00"/>
        <d v="2021-08-02T00:00:00"/>
        <d v="2021-08-03T00:00:00"/>
        <d v="2021-08-04T00:00:00"/>
        <d v="2021-08-05T00:00:00"/>
        <d v="2021-08-07T00:00:00"/>
        <d v="2021-08-08T00:00:00"/>
        <d v="2021-08-09T00:00:00"/>
        <d v="2021-08-10T00:00:00"/>
        <d v="2021-08-11T00:00:00"/>
        <d v="2021-08-12T00:00:00"/>
        <d v="2021-08-14T00:00:00"/>
        <d v="2021-08-15T00:00:00"/>
        <d v="2021-08-16T00:00:00"/>
        <d v="2021-08-17T00:00:00"/>
        <d v="2021-08-18T00:00:00"/>
        <d v="2021-08-19T00:00:00"/>
        <d v="2021-08-21T00:00:00"/>
        <d v="2021-08-22T00:00:00"/>
        <d v="2021-08-23T00:00:00"/>
        <d v="2021-08-24T00:00:00"/>
        <d v="2021-08-25T00:00:00"/>
        <d v="2021-08-26T00:00:00"/>
        <d v="2021-08-28T00:00:00"/>
        <d v="2021-08-29T00:00:00"/>
        <d v="2021-08-30T00:00:00"/>
        <d v="2021-08-31T00:00:00"/>
        <d v="2021-09-01T00:00:00"/>
        <d v="2021-09-02T00:00:00"/>
        <d v="2021-09-04T00:00:00"/>
        <d v="2021-09-05T00:00:00"/>
        <d v="2021-09-06T00:00:00"/>
        <d v="2021-09-07T00:00:00"/>
        <d v="2021-09-08T00:00:00"/>
        <d v="2021-09-09T00:00:00"/>
        <d v="2021-09-11T00:00:00"/>
        <d v="2021-09-12T00:00:00"/>
        <d v="2021-09-13T00:00:00"/>
        <d v="2021-09-14T00:00:00"/>
        <d v="2021-09-15T00:00:00"/>
        <d v="2021-09-16T00:00:00"/>
        <d v="2021-09-18T00:00:00"/>
        <d v="2021-09-19T00:00:00"/>
        <d v="2021-09-20T00:00:00"/>
        <d v="2021-09-21T00:00:00"/>
        <d v="2021-09-22T00:00:00"/>
        <d v="2021-09-23T00:00:00"/>
        <d v="2021-09-25T00:00:00"/>
        <d v="2021-09-26T00:00:00"/>
        <d v="2021-09-27T00:00:00"/>
        <d v="2021-09-28T00:00:00"/>
        <d v="2021-09-29T00:00:00"/>
        <d v="2021-09-30T00:00:00"/>
        <d v="2021-10-02T00:00:00"/>
        <d v="2021-10-03T00:00:00"/>
        <d v="2021-10-04T00:00:00"/>
        <d v="2021-10-05T00:00:00"/>
        <d v="2021-10-06T00:00:00"/>
        <d v="2021-10-07T00:00:00"/>
        <d v="2021-10-09T00:00:00"/>
        <d v="2021-10-10T00:00:00"/>
        <d v="2021-10-11T00:00:00"/>
        <d v="2021-10-12T00:00:00"/>
        <d v="2021-10-13T00:00:00"/>
        <d v="2021-10-14T00:00:00"/>
        <d v="2021-10-16T00:00:00"/>
        <d v="2021-10-17T00:00:00"/>
        <d v="2021-10-18T00:00:00"/>
        <d v="2021-10-19T00:00:00"/>
        <d v="2021-10-20T00:00:00"/>
        <d v="2021-10-21T00:00:00"/>
        <d v="2021-10-22T00:00:00"/>
        <d v="2021-10-23T00:00:00"/>
        <d v="2021-10-24T00:00:00"/>
        <d v="2021-10-25T00:00:00"/>
        <d v="2021-10-26T00:00:00"/>
        <d v="2021-10-27T00:00:00"/>
        <d v="2021-10-28T00:00:00"/>
        <d v="2021-10-30T00:00:00"/>
        <d v="2021-10-31T00:00:00"/>
        <d v="2021-11-01T00:00:00"/>
        <d v="2021-11-02T00:00:00"/>
        <d v="2021-11-03T00:00:00"/>
        <d v="2021-11-04T00:00:00"/>
        <d v="2021-11-06T00:00:00"/>
        <d v="2021-11-07T00:00:00"/>
        <d v="2021-11-08T00:00:00"/>
        <d v="2021-11-09T00:00:00"/>
        <d v="2021-11-10T00:00:00"/>
        <d v="2021-11-11T00:00:00"/>
        <d v="2021-11-13T00:00:00"/>
        <d v="2021-11-14T00:00:00"/>
        <d v="2021-11-15T00:00:00"/>
        <d v="2021-11-16T00:00:00"/>
        <d v="2021-11-17T00:00:00"/>
        <d v="2021-11-18T00:00:00"/>
        <d v="2021-11-20T00:00:00"/>
        <d v="2021-11-21T00:00:00"/>
        <d v="2021-11-22T00:00:00"/>
        <d v="2021-11-23T00:00:00"/>
        <d v="2021-11-24T00:00:00"/>
        <d v="2021-11-25T00:00:00"/>
        <d v="2021-11-27T00:00:00"/>
        <d v="2021-11-28T00:00:00"/>
        <d v="2021-11-29T00:00:00"/>
        <d v="2021-11-30T00:00:00"/>
        <d v="2021-12-01T00:00:00"/>
        <d v="2021-12-02T00:00:00"/>
        <d v="2021-12-04T00:00:00"/>
        <d v="2021-12-05T00:00:00"/>
        <d v="2021-12-06T00:00:00"/>
        <d v="2021-12-07T00:00:00"/>
        <d v="2021-12-08T00:00:00"/>
        <d v="2021-12-09T00:00:00"/>
        <d v="2021-12-11T00:00:00"/>
        <d v="2021-12-12T00:00:00"/>
        <d v="2021-12-13T00:00:00"/>
        <d v="2021-12-14T00:00:00"/>
        <d v="2021-12-15T00:00:00"/>
        <d v="2021-12-16T00:00:00"/>
        <d v="2021-12-18T00:00:00"/>
        <d v="2021-12-19T00:00:00"/>
        <d v="2021-12-20T00:00:00"/>
        <d v="2021-12-21T00:00:00"/>
        <d v="2021-12-22T00:00:00"/>
        <d v="2021-12-23T00:00:00"/>
        <d v="2021-12-25T00:00:00"/>
        <d v="2021-12-26T00:00:00"/>
        <d v="2021-12-27T00:00:00"/>
        <d v="2021-12-28T00:00:00"/>
        <d v="2021-12-29T00:00:00"/>
        <d v="2021-12-30T00:00:00"/>
      </sharedItems>
    </cacheField>
    <cacheField name="[AT_Product].[BrandName].[BrandName]" caption="BrandName" numFmtId="0" hierarchy="7" level="1">
      <sharedItems count="10">
        <s v="Clarins"/>
        <s v="Dame"/>
        <s v="Dior"/>
        <s v="Dr. Barbara Sturm"/>
        <s v="Jo Malone London"/>
        <s v="La Mer"/>
        <s v="L'Occitane"/>
        <s v="Nest New York"/>
        <s v="Sephora Collection"/>
        <s v="Tom Ford"/>
      </sharedItems>
    </cacheField>
    <cacheField name="[Measures].[Sum of SalesAmount]" caption="Sum of SalesAmount" numFmtId="0" hierarchy="27" level="32767"/>
    <cacheField name="[AT_Sales].[OrderDate (Month)].[OrderDate (Month)]" caption="OrderDate (Month)" numFmtId="0" hierarchy="21" level="1">
      <sharedItems count="12">
        <s v="gen"/>
        <s v="feb"/>
        <s v="mar"/>
        <s v="apr"/>
        <s v="mag"/>
        <s v="giu"/>
        <s v="lug"/>
        <s v="ago"/>
        <s v="set"/>
        <s v="ott"/>
        <s v="nov"/>
        <s v="dic"/>
      </sharedItems>
    </cacheField>
    <cacheField name="[AT_Sales].[OrderDate (Year)].[OrderDate (Year)]" caption="OrderDate (Year)" numFmtId="0" hierarchy="19" level="1">
      <sharedItems containsSemiMixedTypes="0" containsNonDate="0" containsString="0"/>
    </cacheField>
  </cacheFields>
  <cacheHierarchies count="29">
    <cacheHierarchy uniqueName="[AT_Product].[ProductID]" caption="ProductID" attribute="1" defaultMemberUniqueName="[AT_Product].[ProductID].[All]" allUniqueName="[AT_Product].[ProductID].[All]" dimensionUniqueName="[AT_Product]" displayFolder="" count="0" memberValueDatatype="130" unbalanced="0"/>
    <cacheHierarchy uniqueName="[AT_Product].[ProductName]" caption="ProductName" attribute="1" defaultMemberUniqueName="[AT_Product].[ProductName].[All]" allUniqueName="[AT_Product].[ProductName].[All]" dimensionUniqueName="[AT_Product]" displayFolder="" count="0" memberValueDatatype="130" unbalanced="0"/>
    <cacheHierarchy uniqueName="[AT_Product].[LimitedEdition]" caption="LimitedEdition" attribute="1" defaultMemberUniqueName="[AT_Product].[LimitedEdition].[All]" allUniqueName="[AT_Product].[LimitedEdition].[All]" dimensionUniqueName="[AT_Product]" displayFolder="" count="0" memberValueDatatype="11" unbalanced="0"/>
    <cacheHierarchy uniqueName="[AT_Product].[OutOfStock]" caption="OutOfStock" attribute="1" defaultMemberUniqueName="[AT_Product].[OutOfStock].[All]" allUniqueName="[AT_Product].[OutOfStock].[All]" dimensionUniqueName="[AT_Product]" displayFolder="" count="0" memberValueDatatype="11" unbalanced="0"/>
    <cacheHierarchy uniqueName="[AT_Product].[New]" caption="New" attribute="1" defaultMemberUniqueName="[AT_Product].[New].[All]" allUniqueName="[AT_Product].[New].[All]" dimensionUniqueName="[AT_Product]" displayFolder="" count="0" memberValueDatatype="11" unbalanced="0"/>
    <cacheHierarchy uniqueName="[AT_Product].[ProductPrice]" caption="ProductPrice" attribute="1" defaultMemberUniqueName="[AT_Product].[ProductPrice].[All]" allUniqueName="[AT_Product].[ProductPrice].[All]" dimensionUniqueName="[AT_Product]" displayFolder="" count="0" memberValueDatatype="5" unbalanced="0"/>
    <cacheHierarchy uniqueName="[AT_Product].[BrandID]" caption="BrandID" attribute="1" defaultMemberUniqueName="[AT_Product].[BrandID].[All]" allUniqueName="[AT_Product].[BrandID].[All]" dimensionUniqueName="[AT_Product]" displayFolder="" count="0" memberValueDatatype="20" unbalanced="0"/>
    <cacheHierarchy uniqueName="[AT_Product].[BrandName]" caption="BrandName" attribute="1" defaultMemberUniqueName="[AT_Product].[BrandName].[All]" allUniqueName="[AT_Product].[BrandName].[All]" dimensionUniqueName="[AT_Product]" displayFolder="" count="2" memberValueDatatype="130" unbalanced="0">
      <fieldsUsage count="2">
        <fieldUsage x="-1"/>
        <fieldUsage x="1"/>
      </fieldsUsage>
    </cacheHierarchy>
    <cacheHierarchy uniqueName="[AT_Product].[SubCategoryID]" caption="SubCategoryID" attribute="1" defaultMemberUniqueName="[AT_Product].[SubCategoryID].[All]" allUniqueName="[AT_Product].[SubCategoryID].[All]" dimensionUniqueName="[AT_Product]" displayFolder="" count="0" memberValueDatatype="20" unbalanced="0"/>
    <cacheHierarchy uniqueName="[AT_Product].[SubCategoryName]" caption="SubCategoryName" attribute="1" defaultMemberUniqueName="[AT_Product].[SubCategoryName].[All]" allUniqueName="[AT_Product].[SubCategoryName].[All]" dimensionUniqueName="[AT_Product]" displayFolder="" count="0" memberValueDatatype="130" unbalanced="0"/>
    <cacheHierarchy uniqueName="[AT_Product].[CategoryID]" caption="CategoryID" attribute="1" defaultMemberUniqueName="[AT_Product].[CategoryID].[All]" allUniqueName="[AT_Product].[CategoryID].[All]" dimensionUniqueName="[AT_Product]" displayFolder="" count="0" memberValueDatatype="20" unbalanced="0"/>
    <cacheHierarchy uniqueName="[AT_Product].[CategoryName]" caption="CategoryName" attribute="1" defaultMemberUniqueName="[AT_Product].[CategoryName].[All]" allUniqueName="[AT_Product].[CategoryName].[All]" dimensionUniqueName="[AT_Product]" displayFolder="" count="0" memberValueDatatype="130" unbalanced="0"/>
    <cacheHierarchy uniqueName="[AT_Sales].[OrderID]" caption="OrderID" attribute="1" defaultMemberUniqueName="[AT_Sales].[OrderID].[All]" allUniqueName="[AT_Sales].[OrderID].[All]" dimensionUniqueName="[AT_Sales]" displayFolder="" count="0" memberValueDatatype="130" unbalanced="0"/>
    <cacheHierarchy uniqueName="[AT_Sales].[OrderDate]" caption="OrderDate" attribute="1" time="1" defaultMemberUniqueName="[AT_Sales].[OrderDate].[All]" allUniqueName="[AT_Sales].[OrderDate].[All]" dimensionUniqueName="[AT_Sales]" displayFolder="" count="2" memberValueDatatype="7" unbalanced="0">
      <fieldsUsage count="2">
        <fieldUsage x="-1"/>
        <fieldUsage x="0"/>
      </fieldsUsage>
    </cacheHierarchy>
    <cacheHierarchy uniqueName="[AT_Sales].[ProductId]" caption="ProductId" attribute="1" defaultMemberUniqueName="[AT_Sales].[ProductId].[All]" allUniqueName="[AT_Sales].[ProductId].[All]" dimensionUniqueName="[AT_Sales]" displayFolder="" count="0" memberValueDatatype="130" unbalanced="0"/>
    <cacheHierarchy uniqueName="[AT_Sales].[ProductPrice]" caption="ProductPrice" attribute="1" defaultMemberUniqueName="[AT_Sales].[ProductPrice].[All]" allUniqueName="[AT_Sales].[ProductPrice].[All]" dimensionUniqueName="[AT_Sales]" displayFolder="" count="0" memberValueDatatype="5" unbalanced="0"/>
    <cacheHierarchy uniqueName="[AT_Sales].[Quantity]" caption="Quantity" attribute="1" defaultMemberUniqueName="[AT_Sales].[Quantity].[All]" allUniqueName="[AT_Sales].[Quantity].[All]" dimensionUniqueName="[AT_Sales]" displayFolder="" count="0" memberValueDatatype="20" unbalanced="0"/>
    <cacheHierarchy uniqueName="[AT_Sales].[CustomerID]" caption="CustomerID" attribute="1" defaultMemberUniqueName="[AT_Sales].[CustomerID].[All]" allUniqueName="[AT_Sales].[CustomerID].[All]" dimensionUniqueName="[AT_Sales]" displayFolder="" count="0" memberValueDatatype="130" unbalanced="0"/>
    <cacheHierarchy uniqueName="[AT_Sales].[SalesAmount]" caption="SalesAmount" attribute="1" defaultMemberUniqueName="[AT_Sales].[SalesAmount].[All]" allUniqueName="[AT_Sales].[SalesAmount].[All]" dimensionUniqueName="[AT_Sales]" displayFolder="" count="0" memberValueDatatype="5" unbalanced="0"/>
    <cacheHierarchy uniqueName="[AT_Sales].[OrderDate (Year)]" caption="OrderDate (Year)" attribute="1" defaultMemberUniqueName="[AT_Sales].[OrderDate (Year)].[All]" allUniqueName="[AT_Sales].[OrderDate (Year)].[All]" dimensionUniqueName="[AT_Sales]" displayFolder="" count="2" memberValueDatatype="130" unbalanced="0">
      <fieldsUsage count="2">
        <fieldUsage x="-1"/>
        <fieldUsage x="4"/>
      </fieldsUsage>
    </cacheHierarchy>
    <cacheHierarchy uniqueName="[AT_Sales].[OrderDate (Quarter)]" caption="OrderDate (Quarter)" attribute="1" defaultMemberUniqueName="[AT_Sales].[OrderDate (Quarter)].[All]" allUniqueName="[AT_Sales].[OrderDate (Quarter)].[All]" dimensionUniqueName="[AT_Sales]" displayFolder="" count="0" memberValueDatatype="130" unbalanced="0"/>
    <cacheHierarchy uniqueName="[AT_Sales].[OrderDate (Month)]" caption="OrderDate (Month)" attribute="1" defaultMemberUniqueName="[AT_Sales].[OrderDate (Month)].[All]" allUniqueName="[AT_Sales].[OrderDate (Month)].[All]" dimensionUniqueName="[AT_Sales]" displayFolder="" count="2" memberValueDatatype="130" unbalanced="0">
      <fieldsUsage count="2">
        <fieldUsage x="-1"/>
        <fieldUsage x="3"/>
      </fieldsUsage>
    </cacheHierarchy>
    <cacheHierarchy uniqueName="[AT_Sales].[OrderDate (Month Index)]" caption="OrderDate (Month Index)" attribute="1" defaultMemberUniqueName="[AT_Sales].[OrderDate (Month Index)].[All]" allUniqueName="[AT_Sales].[OrderDate (Month Index)].[All]" dimensionUniqueName="[AT_Sales]" displayFolder="" count="0" memberValueDatatype="20" unbalanced="0" hidden="1"/>
    <cacheHierarchy uniqueName="[Measures].[__XL_Count AT_Product]" caption="__XL_Count AT_Product" measure="1" displayFolder="" measureGroup="AT_Product" count="0" hidden="1"/>
    <cacheHierarchy uniqueName="[Measures].[__XL_Count AT_Sales]" caption="__XL_Count AT_Sales" measure="1" displayFolder="" measureGroup="AT_Sales" count="0" hidden="1"/>
    <cacheHierarchy uniqueName="[Measures].[__No measures defined]" caption="__No measures defined" measure="1" displayFolder="" count="0" hidden="1"/>
    <cacheHierarchy uniqueName="[Measures].[Sum of ProductPrice]" caption="Sum of ProductPrice" measure="1" displayFolder="" measureGroup="AT_Sales" count="0" hidden="1">
      <extLst>
        <ext xmlns:x15="http://schemas.microsoft.com/office/spreadsheetml/2010/11/main" uri="{B97F6D7D-B522-45F9-BDA1-12C45D357490}">
          <x15:cacheHierarchy aggregatedColumn="15"/>
        </ext>
      </extLst>
    </cacheHierarchy>
    <cacheHierarchy uniqueName="[Measures].[Sum of SalesAmount]" caption="Sum of SalesAmount" measure="1" displayFolder="" measureGroup="AT_Sales"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Quantity]" caption="Sum of Quantity" measure="1" displayFolder="" measureGroup="AT_Sales" count="0" hidden="1">
      <extLst>
        <ext xmlns:x15="http://schemas.microsoft.com/office/spreadsheetml/2010/11/main" uri="{B97F6D7D-B522-45F9-BDA1-12C45D357490}">
          <x15:cacheHierarchy aggregatedColumn="16"/>
        </ext>
      </extLst>
    </cacheHierarchy>
  </cacheHierarchies>
  <kpis count="0"/>
  <dimensions count="3">
    <dimension name="AT_Product" uniqueName="[AT_Product]" caption="AT_Product"/>
    <dimension name="AT_Sales" uniqueName="[AT_Sales]" caption="AT_Sales"/>
    <dimension measure="1" name="Measures" uniqueName="[Measures]" caption="Measures"/>
  </dimensions>
  <measureGroups count="2">
    <measureGroup name="AT_Product" caption="AT_Product"/>
    <measureGroup name="AT_Sales" caption="AT_Sale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exa Tiddia" refreshedDate="45110.81811064815" createdVersion="5" refreshedVersion="8" minRefreshableVersion="3" recordCount="0" supportSubquery="1" supportAdvancedDrill="1" xr:uid="{6CB38C21-E3F6-4C7A-BA84-2605EB1D6320}">
  <cacheSource type="external" connectionId="3"/>
  <cacheFields count="5">
    <cacheField name="[AT_Sales].[OrderDate].[OrderDate]" caption="OrderDate" numFmtId="0" hierarchy="13" level="1">
      <sharedItems containsSemiMixedTypes="0" containsNonDate="0" containsDate="1" containsString="0" minDate="2021-01-02T00:00:00" maxDate="2022-04-01T00:00:00" count="386">
        <d v="2021-01-02T00:00:00"/>
        <d v="2021-01-03T00:00:00"/>
        <d v="2021-01-04T00:00:00"/>
        <d v="2021-01-05T00:00:00"/>
        <d v="2021-01-06T00:00:00"/>
        <d v="2021-01-07T00:00:00"/>
        <d v="2021-01-09T00:00:00"/>
        <d v="2021-01-10T00:00:00"/>
        <d v="2021-01-11T00:00:00"/>
        <d v="2021-01-12T00:00:00"/>
        <d v="2021-01-13T00:00:00"/>
        <d v="2021-01-14T00:00:00"/>
        <d v="2021-01-16T00:00:00"/>
        <d v="2021-01-17T00:00:00"/>
        <d v="2021-01-18T00:00:00"/>
        <d v="2021-01-19T00:00:00"/>
        <d v="2021-01-20T00:00:00"/>
        <d v="2021-01-21T00:00:00"/>
        <d v="2021-01-23T00:00:00"/>
        <d v="2021-01-24T00:00:00"/>
        <d v="2021-01-25T00:00:00"/>
        <d v="2021-01-26T00:00:00"/>
        <d v="2021-01-27T00:00:00"/>
        <d v="2021-01-28T00:00:00"/>
        <d v="2021-01-30T00:00:00"/>
        <d v="2021-01-31T00:00:00"/>
        <d v="2022-01-01T00:00:00"/>
        <d v="2022-01-02T00:00:00"/>
        <d v="2022-01-03T00:00:00"/>
        <d v="2022-01-04T00:00:00"/>
        <d v="2022-01-05T00:00:00"/>
        <d v="2022-01-06T00:00:00"/>
        <d v="2022-01-08T00:00:00"/>
        <d v="2022-01-09T00:00:00"/>
        <d v="2022-01-10T00:00:00"/>
        <d v="2022-01-11T00:00:00"/>
        <d v="2022-01-12T00:00:00"/>
        <d v="2022-01-13T00:00:00"/>
        <d v="2022-01-15T00:00:00"/>
        <d v="2022-01-16T00:00:00"/>
        <d v="2022-01-17T00:00:00"/>
        <d v="2022-01-18T00:00:00"/>
        <d v="2022-01-19T00:00:00"/>
        <d v="2022-01-20T00:00:00"/>
        <d v="2022-01-22T00:00:00"/>
        <d v="2022-01-23T00:00:00"/>
        <d v="2022-01-24T00:00:00"/>
        <d v="2022-01-25T00:00:00"/>
        <d v="2022-01-26T00:00:00"/>
        <d v="2022-01-27T00:00:00"/>
        <d v="2022-01-29T00:00:00"/>
        <d v="2022-01-30T00:00:00"/>
        <d v="2022-01-31T00:00:00"/>
        <d v="2021-02-01T00:00:00"/>
        <d v="2021-02-02T00:00:00"/>
        <d v="2021-02-03T00:00:00"/>
        <d v="2021-02-04T00:00:00"/>
        <d v="2021-02-06T00:00:00"/>
        <d v="2021-02-07T00:00:00"/>
        <d v="2021-02-08T00:00:00"/>
        <d v="2021-02-09T00:00:00"/>
        <d v="2021-02-10T00:00:00"/>
        <d v="2021-02-11T00:00:00"/>
        <d v="2021-02-13T00:00:00"/>
        <d v="2021-02-14T00:00:00"/>
        <d v="2021-02-15T00:00:00"/>
        <d v="2021-02-16T00:00:00"/>
        <d v="2021-02-17T00:00:00"/>
        <d v="2021-02-18T00:00:00"/>
        <d v="2021-02-20T00:00:00"/>
        <d v="2021-02-21T00:00:00"/>
        <d v="2021-02-22T00:00:00"/>
        <d v="2021-02-23T00:00:00"/>
        <d v="2021-02-24T00:00:00"/>
        <d v="2021-02-25T00:00:00"/>
        <d v="2021-02-27T00:00:00"/>
        <d v="2021-02-28T00:00:00"/>
        <d v="2022-02-01T00:00:00"/>
        <d v="2022-02-02T00:00:00"/>
        <d v="2022-02-03T00:00:00"/>
        <d v="2022-02-05T00:00:00"/>
        <d v="2022-02-06T00:00:00"/>
        <d v="2022-02-07T00:00:00"/>
        <d v="2022-02-08T00:00:00"/>
        <d v="2022-02-09T00:00:00"/>
        <d v="2022-02-10T00:00:00"/>
        <d v="2022-02-12T00:00:00"/>
        <d v="2022-02-13T00:00:00"/>
        <d v="2022-02-14T00:00:00"/>
        <d v="2022-02-15T00:00:00"/>
        <d v="2022-02-16T00:00:00"/>
        <d v="2022-02-17T00:00:00"/>
        <d v="2022-02-19T00:00:00"/>
        <d v="2022-02-20T00:00:00"/>
        <d v="2022-02-21T00:00:00"/>
        <d v="2022-02-22T00:00:00"/>
        <d v="2022-02-23T00:00:00"/>
        <d v="2022-02-24T00:00:00"/>
        <d v="2022-02-26T00:00:00"/>
        <d v="2022-02-27T00:00:00"/>
        <d v="2022-02-28T00:00:00"/>
        <d v="2021-03-01T00:00:00"/>
        <d v="2021-03-02T00:00:00"/>
        <d v="2021-03-03T00:00:00"/>
        <d v="2021-03-04T00:00:00"/>
        <d v="2021-03-06T00:00:00"/>
        <d v="2021-03-07T00:00:00"/>
        <d v="2021-03-08T00:00:00"/>
        <d v="2021-03-09T00:00:00"/>
        <d v="2021-03-10T00:00:00"/>
        <d v="2021-03-11T00:00:00"/>
        <d v="2021-03-13T00:00:00"/>
        <d v="2021-03-14T00:00:00"/>
        <d v="2021-03-15T00:00:00"/>
        <d v="2021-03-16T00:00:00"/>
        <d v="2021-03-17T00:00:00"/>
        <d v="2021-03-18T00:00:00"/>
        <d v="2021-03-20T00:00:00"/>
        <d v="2021-03-21T00:00:00"/>
        <d v="2021-03-22T00:00:00"/>
        <d v="2021-03-23T00:00:00"/>
        <d v="2021-03-24T00:00:00"/>
        <d v="2021-03-25T00:00:00"/>
        <d v="2021-03-27T00:00:00"/>
        <d v="2021-03-28T00:00:00"/>
        <d v="2021-03-29T00:00:00"/>
        <d v="2021-03-30T00:00:00"/>
        <d v="2021-03-31T00:00:00"/>
        <d v="2022-03-01T00:00:00"/>
        <d v="2022-03-02T00:00:00"/>
        <d v="2022-03-03T00:00:00"/>
        <d v="2022-03-05T00:00:00"/>
        <d v="2022-03-06T00:00:00"/>
        <d v="2022-03-07T00:00:00"/>
        <d v="2022-03-08T00:00:00"/>
        <d v="2022-03-09T00:00:00"/>
        <d v="2022-03-10T00:00:00"/>
        <d v="2022-03-12T00:00:00"/>
        <d v="2022-03-13T00:00:00"/>
        <d v="2022-03-14T00:00:00"/>
        <d v="2022-03-15T00:00:00"/>
        <d v="2022-03-16T00:00:00"/>
        <d v="2022-03-17T00:00:00"/>
        <d v="2022-03-19T00:00:00"/>
        <d v="2022-03-20T00:00:00"/>
        <d v="2022-03-21T00:00:00"/>
        <d v="2022-03-22T00:00:00"/>
        <d v="2022-03-23T00:00:00"/>
        <d v="2022-03-24T00:00:00"/>
        <d v="2022-03-26T00:00:00"/>
        <d v="2022-03-27T00:00:00"/>
        <d v="2022-03-28T00:00:00"/>
        <d v="2022-03-29T00:00:00"/>
        <d v="2022-03-30T00:00:00"/>
        <d v="2022-03-31T00:00:00"/>
        <d v="2021-04-01T00:00:00"/>
        <d v="2021-04-03T00:00:00"/>
        <d v="2021-04-04T00:00:00"/>
        <d v="2021-04-05T00:00:00"/>
        <d v="2021-04-06T00:00:00"/>
        <d v="2021-04-07T00:00:00"/>
        <d v="2021-04-08T00:00:00"/>
        <d v="2021-04-10T00:00:00"/>
        <d v="2021-04-11T00:00:00"/>
        <d v="2021-04-12T00:00:00"/>
        <d v="2021-04-13T00:00:00"/>
        <d v="2021-04-14T00:00:00"/>
        <d v="2021-04-15T00:00:00"/>
        <d v="2021-04-17T00:00:00"/>
        <d v="2021-04-18T00:00:00"/>
        <d v="2021-04-19T00:00:00"/>
        <d v="2021-04-20T00:00:00"/>
        <d v="2021-04-21T00:00:00"/>
        <d v="2021-04-22T00:00:00"/>
        <d v="2021-04-24T00:00:00"/>
        <d v="2021-04-25T00:00:00"/>
        <d v="2021-04-26T00:00:00"/>
        <d v="2021-04-27T00:00:00"/>
        <d v="2021-04-28T00:00:00"/>
        <d v="2021-04-29T00:00:00"/>
        <d v="2021-05-01T00:00:00"/>
        <d v="2021-05-02T00:00:00"/>
        <d v="2021-05-03T00:00:00"/>
        <d v="2021-05-04T00:00:00"/>
        <d v="2021-05-05T00:00:00"/>
        <d v="2021-05-06T00:00:00"/>
        <d v="2021-05-08T00:00:00"/>
        <d v="2021-05-09T00:00:00"/>
        <d v="2021-05-10T00:00:00"/>
        <d v="2021-05-11T00:00:00"/>
        <d v="2021-05-12T00:00:00"/>
        <d v="2021-05-16T00:00:00"/>
        <d v="2021-05-17T00:00:00"/>
        <d v="2021-05-18T00:00:00"/>
        <d v="2021-05-19T00:00:00"/>
        <d v="2021-05-20T00:00:00"/>
        <d v="2021-05-22T00:00:00"/>
        <d v="2021-05-23T00:00:00"/>
        <d v="2021-05-24T00:00:00"/>
        <d v="2021-05-25T00:00:00"/>
        <d v="2021-05-26T00:00:00"/>
        <d v="2021-05-27T00:00:00"/>
        <d v="2021-05-29T00:00:00"/>
        <d v="2021-05-30T00:00:00"/>
        <d v="2021-05-31T00:00:00"/>
        <d v="2021-06-01T00:00:00"/>
        <d v="2021-06-02T00:00:00"/>
        <d v="2021-06-03T00:00:00"/>
        <d v="2021-06-05T00:00:00"/>
        <d v="2021-06-06T00:00:00"/>
        <d v="2021-06-07T00:00:00"/>
        <d v="2021-06-08T00:00:00"/>
        <d v="2021-06-09T00:00:00"/>
        <d v="2021-06-10T00:00:00"/>
        <d v="2021-06-12T00:00:00"/>
        <d v="2021-06-13T00:00:00"/>
        <d v="2021-06-14T00:00:00"/>
        <d v="2021-06-15T00:00:00"/>
        <d v="2021-06-16T00:00:00"/>
        <d v="2021-06-17T00:00:00"/>
        <d v="2021-06-19T00:00:00"/>
        <d v="2021-06-20T00:00:00"/>
        <d v="2021-06-21T00:00:00"/>
        <d v="2021-06-22T00:00:00"/>
        <d v="2021-06-23T00:00:00"/>
        <d v="2021-06-24T00:00:00"/>
        <d v="2021-06-26T00:00:00"/>
        <d v="2021-06-27T00:00:00"/>
        <d v="2021-06-28T00:00:00"/>
        <d v="2021-06-29T00:00:00"/>
        <d v="2021-06-30T00:00:00"/>
        <d v="2021-07-01T00:00:00"/>
        <d v="2021-07-03T00:00:00"/>
        <d v="2021-07-04T00:00:00"/>
        <d v="2021-07-05T00:00:00"/>
        <d v="2021-07-06T00:00:00"/>
        <d v="2021-07-07T00:00:00"/>
        <d v="2021-07-08T00:00:00"/>
        <d v="2021-07-10T00:00:00"/>
        <d v="2021-07-11T00:00:00"/>
        <d v="2021-07-12T00:00:00"/>
        <d v="2021-07-13T00:00:00"/>
        <d v="2021-07-14T00:00:00"/>
        <d v="2021-07-15T00:00:00"/>
        <d v="2021-07-17T00:00:00"/>
        <d v="2021-07-18T00:00:00"/>
        <d v="2021-07-19T00:00:00"/>
        <d v="2021-07-24T00:00:00"/>
        <d v="2021-07-25T00:00:00"/>
        <d v="2021-07-26T00:00:00"/>
        <d v="2021-07-27T00:00:00"/>
        <d v="2021-07-28T00:00:00"/>
        <d v="2021-07-29T00:00:00"/>
        <d v="2021-07-31T00:00:00"/>
        <d v="2021-08-01T00:00:00"/>
        <d v="2021-08-02T00:00:00"/>
        <d v="2021-08-03T00:00:00"/>
        <d v="2021-08-04T00:00:00"/>
        <d v="2021-08-05T00:00:00"/>
        <d v="2021-08-07T00:00:00"/>
        <d v="2021-08-08T00:00:00"/>
        <d v="2021-08-09T00:00:00"/>
        <d v="2021-08-10T00:00:00"/>
        <d v="2021-08-11T00:00:00"/>
        <d v="2021-08-12T00:00:00"/>
        <d v="2021-08-14T00:00:00"/>
        <d v="2021-08-15T00:00:00"/>
        <d v="2021-08-16T00:00:00"/>
        <d v="2021-08-17T00:00:00"/>
        <d v="2021-08-18T00:00:00"/>
        <d v="2021-08-19T00:00:00"/>
        <d v="2021-08-21T00:00:00"/>
        <d v="2021-08-22T00:00:00"/>
        <d v="2021-08-23T00:00:00"/>
        <d v="2021-08-24T00:00:00"/>
        <d v="2021-08-25T00:00:00"/>
        <d v="2021-08-26T00:00:00"/>
        <d v="2021-08-28T00:00:00"/>
        <d v="2021-08-29T00:00:00"/>
        <d v="2021-08-30T00:00:00"/>
        <d v="2021-08-31T00:00:00"/>
        <d v="2021-09-01T00:00:00"/>
        <d v="2021-09-02T00:00:00"/>
        <d v="2021-09-04T00:00:00"/>
        <d v="2021-09-05T00:00:00"/>
        <d v="2021-09-06T00:00:00"/>
        <d v="2021-09-07T00:00:00"/>
        <d v="2021-09-08T00:00:00"/>
        <d v="2021-09-09T00:00:00"/>
        <d v="2021-09-11T00:00:00"/>
        <d v="2021-09-12T00:00:00"/>
        <d v="2021-09-13T00:00:00"/>
        <d v="2021-09-14T00:00:00"/>
        <d v="2021-09-15T00:00:00"/>
        <d v="2021-09-16T00:00:00"/>
        <d v="2021-09-18T00:00:00"/>
        <d v="2021-09-19T00:00:00"/>
        <d v="2021-09-20T00:00:00"/>
        <d v="2021-09-21T00:00:00"/>
        <d v="2021-09-22T00:00:00"/>
        <d v="2021-09-23T00:00:00"/>
        <d v="2021-09-25T00:00:00"/>
        <d v="2021-09-26T00:00:00"/>
        <d v="2021-09-27T00:00:00"/>
        <d v="2021-09-28T00:00:00"/>
        <d v="2021-09-29T00:00:00"/>
        <d v="2021-09-30T00:00:00"/>
        <d v="2021-10-02T00:00:00"/>
        <d v="2021-10-03T00:00:00"/>
        <d v="2021-10-04T00:00:00"/>
        <d v="2021-10-05T00:00:00"/>
        <d v="2021-10-06T00:00:00"/>
        <d v="2021-10-07T00:00:00"/>
        <d v="2021-10-09T00:00:00"/>
        <d v="2021-10-10T00:00:00"/>
        <d v="2021-10-11T00:00:00"/>
        <d v="2021-10-12T00:00:00"/>
        <d v="2021-10-13T00:00:00"/>
        <d v="2021-10-14T00:00:00"/>
        <d v="2021-10-16T00:00:00"/>
        <d v="2021-10-17T00:00:00"/>
        <d v="2021-10-18T00:00:00"/>
        <d v="2021-10-19T00:00:00"/>
        <d v="2021-10-20T00:00:00"/>
        <d v="2021-10-21T00:00:00"/>
        <d v="2021-10-22T00:00:00"/>
        <d v="2021-10-23T00:00:00"/>
        <d v="2021-10-24T00:00:00"/>
        <d v="2021-10-25T00:00:00"/>
        <d v="2021-10-26T00:00:00"/>
        <d v="2021-10-27T00:00:00"/>
        <d v="2021-10-28T00:00:00"/>
        <d v="2021-10-30T00:00:00"/>
        <d v="2021-10-31T00:00:00"/>
        <d v="2021-11-01T00:00:00"/>
        <d v="2021-11-02T00:00:00"/>
        <d v="2021-11-03T00:00:00"/>
        <d v="2021-11-04T00:00:00"/>
        <d v="2021-11-06T00:00:00"/>
        <d v="2021-11-07T00:00:00"/>
        <d v="2021-11-08T00:00:00"/>
        <d v="2021-11-09T00:00:00"/>
        <d v="2021-11-10T00:00:00"/>
        <d v="2021-11-11T00:00:00"/>
        <d v="2021-11-13T00:00:00"/>
        <d v="2021-11-14T00:00:00"/>
        <d v="2021-11-15T00:00:00"/>
        <d v="2021-11-16T00:00:00"/>
        <d v="2021-11-17T00:00:00"/>
        <d v="2021-11-18T00:00:00"/>
        <d v="2021-11-20T00:00:00"/>
        <d v="2021-11-21T00:00:00"/>
        <d v="2021-11-22T00:00:00"/>
        <d v="2021-11-23T00:00:00"/>
        <d v="2021-11-24T00:00:00"/>
        <d v="2021-11-25T00:00:00"/>
        <d v="2021-11-27T00:00:00"/>
        <d v="2021-11-28T00:00:00"/>
        <d v="2021-11-29T00:00:00"/>
        <d v="2021-11-30T00:00:00"/>
        <d v="2021-12-01T00:00:00"/>
        <d v="2021-12-02T00:00:00"/>
        <d v="2021-12-04T00:00:00"/>
        <d v="2021-12-05T00:00:00"/>
        <d v="2021-12-06T00:00:00"/>
        <d v="2021-12-07T00:00:00"/>
        <d v="2021-12-08T00:00:00"/>
        <d v="2021-12-09T00:00:00"/>
        <d v="2021-12-11T00:00:00"/>
        <d v="2021-12-12T00:00:00"/>
        <d v="2021-12-13T00:00:00"/>
        <d v="2021-12-14T00:00:00"/>
        <d v="2021-12-15T00:00:00"/>
        <d v="2021-12-16T00:00:00"/>
        <d v="2021-12-18T00:00:00"/>
        <d v="2021-12-19T00:00:00"/>
        <d v="2021-12-20T00:00:00"/>
        <d v="2021-12-21T00:00:00"/>
        <d v="2021-12-22T00:00:00"/>
        <d v="2021-12-23T00:00:00"/>
        <d v="2021-12-25T00:00:00"/>
        <d v="2021-12-26T00:00:00"/>
        <d v="2021-12-27T00:00:00"/>
        <d v="2021-12-28T00:00:00"/>
        <d v="2021-12-29T00:00:00"/>
        <d v="2021-12-30T00:00:00"/>
      </sharedItems>
    </cacheField>
    <cacheField name="[AT_Product].[BrandName].[BrandName]" caption="BrandName" numFmtId="0" hierarchy="7" level="1">
      <sharedItems count="10">
        <s v="Clarins"/>
        <s v="Dame"/>
        <s v="Dior"/>
        <s v="Dr. Barbara Sturm"/>
        <s v="Jo Malone London"/>
        <s v="La Mer"/>
        <s v="L'Occitane"/>
        <s v="Nest New York"/>
        <s v="Sephora Collection"/>
        <s v="Tom Ford"/>
      </sharedItems>
    </cacheField>
    <cacheField name="[Measures].[Sum of Quantity]" caption="Sum of Quantity" numFmtId="0" hierarchy="28" level="32767"/>
    <cacheField name="[AT_Sales].[OrderDate (Month)].[OrderDate (Month)]" caption="OrderDate (Month)" numFmtId="0" hierarchy="21" level="1">
      <sharedItems count="12">
        <s v="gen"/>
        <s v="feb"/>
        <s v="mar"/>
        <s v="apr"/>
        <s v="mag"/>
        <s v="giu"/>
        <s v="lug"/>
        <s v="ago"/>
        <s v="set"/>
        <s v="ott"/>
        <s v="nov"/>
        <s v="dic"/>
      </sharedItems>
    </cacheField>
    <cacheField name="[AT_Sales].[OrderDate (Year)].[OrderDate (Year)]" caption="OrderDate (Year)" numFmtId="0" hierarchy="19" level="1">
      <sharedItems containsSemiMixedTypes="0" containsNonDate="0" containsString="0"/>
    </cacheField>
  </cacheFields>
  <cacheHierarchies count="29">
    <cacheHierarchy uniqueName="[AT_Product].[ProductID]" caption="ProductID" attribute="1" defaultMemberUniqueName="[AT_Product].[ProductID].[All]" allUniqueName="[AT_Product].[ProductID].[All]" dimensionUniqueName="[AT_Product]" displayFolder="" count="0" memberValueDatatype="130" unbalanced="0"/>
    <cacheHierarchy uniqueName="[AT_Product].[ProductName]" caption="ProductName" attribute="1" defaultMemberUniqueName="[AT_Product].[ProductName].[All]" allUniqueName="[AT_Product].[ProductName].[All]" dimensionUniqueName="[AT_Product]" displayFolder="" count="0" memberValueDatatype="130" unbalanced="0"/>
    <cacheHierarchy uniqueName="[AT_Product].[LimitedEdition]" caption="LimitedEdition" attribute="1" defaultMemberUniqueName="[AT_Product].[LimitedEdition].[All]" allUniqueName="[AT_Product].[LimitedEdition].[All]" dimensionUniqueName="[AT_Product]" displayFolder="" count="0" memberValueDatatype="11" unbalanced="0"/>
    <cacheHierarchy uniqueName="[AT_Product].[OutOfStock]" caption="OutOfStock" attribute="1" defaultMemberUniqueName="[AT_Product].[OutOfStock].[All]" allUniqueName="[AT_Product].[OutOfStock].[All]" dimensionUniqueName="[AT_Product]" displayFolder="" count="0" memberValueDatatype="11" unbalanced="0"/>
    <cacheHierarchy uniqueName="[AT_Product].[New]" caption="New" attribute="1" defaultMemberUniqueName="[AT_Product].[New].[All]" allUniqueName="[AT_Product].[New].[All]" dimensionUniqueName="[AT_Product]" displayFolder="" count="0" memberValueDatatype="11" unbalanced="0"/>
    <cacheHierarchy uniqueName="[AT_Product].[ProductPrice]" caption="ProductPrice" attribute="1" defaultMemberUniqueName="[AT_Product].[ProductPrice].[All]" allUniqueName="[AT_Product].[ProductPrice].[All]" dimensionUniqueName="[AT_Product]" displayFolder="" count="0" memberValueDatatype="5" unbalanced="0"/>
    <cacheHierarchy uniqueName="[AT_Product].[BrandID]" caption="BrandID" attribute="1" defaultMemberUniqueName="[AT_Product].[BrandID].[All]" allUniqueName="[AT_Product].[BrandID].[All]" dimensionUniqueName="[AT_Product]" displayFolder="" count="0" memberValueDatatype="20" unbalanced="0"/>
    <cacheHierarchy uniqueName="[AT_Product].[BrandName]" caption="BrandName" attribute="1" defaultMemberUniqueName="[AT_Product].[BrandName].[All]" allUniqueName="[AT_Product].[BrandName].[All]" dimensionUniqueName="[AT_Product]" displayFolder="" count="2" memberValueDatatype="130" unbalanced="0">
      <fieldsUsage count="2">
        <fieldUsage x="-1"/>
        <fieldUsage x="1"/>
      </fieldsUsage>
    </cacheHierarchy>
    <cacheHierarchy uniqueName="[AT_Product].[SubCategoryID]" caption="SubCategoryID" attribute="1" defaultMemberUniqueName="[AT_Product].[SubCategoryID].[All]" allUniqueName="[AT_Product].[SubCategoryID].[All]" dimensionUniqueName="[AT_Product]" displayFolder="" count="0" memberValueDatatype="20" unbalanced="0"/>
    <cacheHierarchy uniqueName="[AT_Product].[SubCategoryName]" caption="SubCategoryName" attribute="1" defaultMemberUniqueName="[AT_Product].[SubCategoryName].[All]" allUniqueName="[AT_Product].[SubCategoryName].[All]" dimensionUniqueName="[AT_Product]" displayFolder="" count="0" memberValueDatatype="130" unbalanced="0"/>
    <cacheHierarchy uniqueName="[AT_Product].[CategoryID]" caption="CategoryID" attribute="1" defaultMemberUniqueName="[AT_Product].[CategoryID].[All]" allUniqueName="[AT_Product].[CategoryID].[All]" dimensionUniqueName="[AT_Product]" displayFolder="" count="0" memberValueDatatype="20" unbalanced="0"/>
    <cacheHierarchy uniqueName="[AT_Product].[CategoryName]" caption="CategoryName" attribute="1" defaultMemberUniqueName="[AT_Product].[CategoryName].[All]" allUniqueName="[AT_Product].[CategoryName].[All]" dimensionUniqueName="[AT_Product]" displayFolder="" count="0" memberValueDatatype="130" unbalanced="0"/>
    <cacheHierarchy uniqueName="[AT_Sales].[OrderID]" caption="OrderID" attribute="1" defaultMemberUniqueName="[AT_Sales].[OrderID].[All]" allUniqueName="[AT_Sales].[OrderID].[All]" dimensionUniqueName="[AT_Sales]" displayFolder="" count="0" memberValueDatatype="130" unbalanced="0"/>
    <cacheHierarchy uniqueName="[AT_Sales].[OrderDate]" caption="OrderDate" attribute="1" time="1" defaultMemberUniqueName="[AT_Sales].[OrderDate].[All]" allUniqueName="[AT_Sales].[OrderDate].[All]" dimensionUniqueName="[AT_Sales]" displayFolder="" count="2" memberValueDatatype="7" unbalanced="0">
      <fieldsUsage count="2">
        <fieldUsage x="-1"/>
        <fieldUsage x="0"/>
      </fieldsUsage>
    </cacheHierarchy>
    <cacheHierarchy uniqueName="[AT_Sales].[ProductId]" caption="ProductId" attribute="1" defaultMemberUniqueName="[AT_Sales].[ProductId].[All]" allUniqueName="[AT_Sales].[ProductId].[All]" dimensionUniqueName="[AT_Sales]" displayFolder="" count="0" memberValueDatatype="130" unbalanced="0"/>
    <cacheHierarchy uniqueName="[AT_Sales].[ProductPrice]" caption="ProductPrice" attribute="1" defaultMemberUniqueName="[AT_Sales].[ProductPrice].[All]" allUniqueName="[AT_Sales].[ProductPrice].[All]" dimensionUniqueName="[AT_Sales]" displayFolder="" count="0" memberValueDatatype="5" unbalanced="0"/>
    <cacheHierarchy uniqueName="[AT_Sales].[Quantity]" caption="Quantity" attribute="1" defaultMemberUniqueName="[AT_Sales].[Quantity].[All]" allUniqueName="[AT_Sales].[Quantity].[All]" dimensionUniqueName="[AT_Sales]" displayFolder="" count="0" memberValueDatatype="20" unbalanced="0"/>
    <cacheHierarchy uniqueName="[AT_Sales].[CustomerID]" caption="CustomerID" attribute="1" defaultMemberUniqueName="[AT_Sales].[CustomerID].[All]" allUniqueName="[AT_Sales].[CustomerID].[All]" dimensionUniqueName="[AT_Sales]" displayFolder="" count="0" memberValueDatatype="130" unbalanced="0"/>
    <cacheHierarchy uniqueName="[AT_Sales].[SalesAmount]" caption="SalesAmount" attribute="1" defaultMemberUniqueName="[AT_Sales].[SalesAmount].[All]" allUniqueName="[AT_Sales].[SalesAmount].[All]" dimensionUniqueName="[AT_Sales]" displayFolder="" count="0" memberValueDatatype="5" unbalanced="0"/>
    <cacheHierarchy uniqueName="[AT_Sales].[OrderDate (Year)]" caption="OrderDate (Year)" attribute="1" defaultMemberUniqueName="[AT_Sales].[OrderDate (Year)].[All]" allUniqueName="[AT_Sales].[OrderDate (Year)].[All]" dimensionUniqueName="[AT_Sales]" displayFolder="" count="2" memberValueDatatype="130" unbalanced="0">
      <fieldsUsage count="2">
        <fieldUsage x="-1"/>
        <fieldUsage x="4"/>
      </fieldsUsage>
    </cacheHierarchy>
    <cacheHierarchy uniqueName="[AT_Sales].[OrderDate (Quarter)]" caption="OrderDate (Quarter)" attribute="1" defaultMemberUniqueName="[AT_Sales].[OrderDate (Quarter)].[All]" allUniqueName="[AT_Sales].[OrderDate (Quarter)].[All]" dimensionUniqueName="[AT_Sales]" displayFolder="" count="0" memberValueDatatype="130" unbalanced="0"/>
    <cacheHierarchy uniqueName="[AT_Sales].[OrderDate (Month)]" caption="OrderDate (Month)" attribute="1" defaultMemberUniqueName="[AT_Sales].[OrderDate (Month)].[All]" allUniqueName="[AT_Sales].[OrderDate (Month)].[All]" dimensionUniqueName="[AT_Sales]" displayFolder="" count="2" memberValueDatatype="130" unbalanced="0">
      <fieldsUsage count="2">
        <fieldUsage x="-1"/>
        <fieldUsage x="3"/>
      </fieldsUsage>
    </cacheHierarchy>
    <cacheHierarchy uniqueName="[AT_Sales].[OrderDate (Month Index)]" caption="OrderDate (Month Index)" attribute="1" defaultMemberUniqueName="[AT_Sales].[OrderDate (Month Index)].[All]" allUniqueName="[AT_Sales].[OrderDate (Month Index)].[All]" dimensionUniqueName="[AT_Sales]" displayFolder="" count="0" memberValueDatatype="20" unbalanced="0" hidden="1"/>
    <cacheHierarchy uniqueName="[Measures].[__XL_Count AT_Product]" caption="__XL_Count AT_Product" measure="1" displayFolder="" measureGroup="AT_Product" count="0" hidden="1"/>
    <cacheHierarchy uniqueName="[Measures].[__XL_Count AT_Sales]" caption="__XL_Count AT_Sales" measure="1" displayFolder="" measureGroup="AT_Sales" count="0" hidden="1"/>
    <cacheHierarchy uniqueName="[Measures].[__No measures defined]" caption="__No measures defined" measure="1" displayFolder="" count="0" hidden="1"/>
    <cacheHierarchy uniqueName="[Measures].[Sum of ProductPrice]" caption="Sum of ProductPrice" measure="1" displayFolder="" measureGroup="AT_Sales" count="0" hidden="1">
      <extLst>
        <ext xmlns:x15="http://schemas.microsoft.com/office/spreadsheetml/2010/11/main" uri="{B97F6D7D-B522-45F9-BDA1-12C45D357490}">
          <x15:cacheHierarchy aggregatedColumn="15"/>
        </ext>
      </extLst>
    </cacheHierarchy>
    <cacheHierarchy uniqueName="[Measures].[Sum of SalesAmount]" caption="Sum of SalesAmount" measure="1" displayFolder="" measureGroup="AT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AT_Sales" count="0" oneField="1" hidden="1">
      <fieldsUsage count="1">
        <fieldUsage x="2"/>
      </fieldsUsage>
      <extLst>
        <ext xmlns:x15="http://schemas.microsoft.com/office/spreadsheetml/2010/11/main" uri="{B97F6D7D-B522-45F9-BDA1-12C45D357490}">
          <x15:cacheHierarchy aggregatedColumn="16"/>
        </ext>
      </extLst>
    </cacheHierarchy>
  </cacheHierarchies>
  <kpis count="0"/>
  <dimensions count="3">
    <dimension name="AT_Product" uniqueName="[AT_Product]" caption="AT_Product"/>
    <dimension name="AT_Sales" uniqueName="[AT_Sales]" caption="AT_Sales"/>
    <dimension measure="1" name="Measures" uniqueName="[Measures]" caption="Measures"/>
  </dimensions>
  <measureGroups count="2">
    <measureGroup name="AT_Product" caption="AT_Product"/>
    <measureGroup name="AT_Sales" caption="AT_Sale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exa Tiddia" refreshedDate="45110.818224189818" createdVersion="5" refreshedVersion="8" minRefreshableVersion="3" recordCount="0" supportSubquery="1" supportAdvancedDrill="1" xr:uid="{D264ED9F-CA64-429B-B439-45618DD6CBEF}">
  <cacheSource type="external" connectionId="3"/>
  <cacheFields count="5">
    <cacheField name="[AT_Sales].[OrderDate].[OrderDate]" caption="OrderDate" numFmtId="0" hierarchy="13" level="1">
      <sharedItems containsSemiMixedTypes="0" containsNonDate="0" containsString="0"/>
    </cacheField>
    <cacheField name="[AT_Product].[BrandName].[BrandName]" caption="BrandName" numFmtId="0" hierarchy="7" level="1">
      <sharedItems count="10">
        <s v="Clarins"/>
        <s v="Dame"/>
        <s v="Dior"/>
        <s v="Dr. Barbara Sturm"/>
        <s v="Jo Malone London"/>
        <s v="La Mer"/>
        <s v="L'Occitane"/>
        <s v="Nest New York"/>
        <s v="Sephora Collection"/>
        <s v="Tom Ford"/>
      </sharedItems>
    </cacheField>
    <cacheField name="[AT_Product].[CategoryName].[CategoryName]" caption="CategoryName" numFmtId="0" hierarchy="11" level="1">
      <sharedItems count="8">
        <s v="Bath &amp; Body"/>
        <s v="Fragrance"/>
        <s v="Gifts"/>
        <s v="Hair"/>
        <s v="Makeup"/>
        <s v="Skincare"/>
        <s v="Tools &amp; Brushes"/>
        <s v="Value &amp; Gift Sets"/>
      </sharedItems>
    </cacheField>
    <cacheField name="[Measures].[Sum of SalesAmount]" caption="Sum of SalesAmount" numFmtId="0" hierarchy="27" level="32767"/>
    <cacheField name="[AT_Sales].[OrderDate (Month)].[OrderDate (Month)]" caption="OrderDate (Month)" numFmtId="0" hierarchy="21" level="1">
      <sharedItems containsSemiMixedTypes="0" containsNonDate="0" containsString="0"/>
    </cacheField>
  </cacheFields>
  <cacheHierarchies count="29">
    <cacheHierarchy uniqueName="[AT_Product].[ProductID]" caption="ProductID" attribute="1" defaultMemberUniqueName="[AT_Product].[ProductID].[All]" allUniqueName="[AT_Product].[ProductID].[All]" dimensionUniqueName="[AT_Product]" displayFolder="" count="0" memberValueDatatype="130" unbalanced="0"/>
    <cacheHierarchy uniqueName="[AT_Product].[ProductName]" caption="ProductName" attribute="1" defaultMemberUniqueName="[AT_Product].[ProductName].[All]" allUniqueName="[AT_Product].[ProductName].[All]" dimensionUniqueName="[AT_Product]" displayFolder="" count="0" memberValueDatatype="130" unbalanced="0"/>
    <cacheHierarchy uniqueName="[AT_Product].[LimitedEdition]" caption="LimitedEdition" attribute="1" defaultMemberUniqueName="[AT_Product].[LimitedEdition].[All]" allUniqueName="[AT_Product].[LimitedEdition].[All]" dimensionUniqueName="[AT_Product]" displayFolder="" count="0" memberValueDatatype="11" unbalanced="0"/>
    <cacheHierarchy uniqueName="[AT_Product].[OutOfStock]" caption="OutOfStock" attribute="1" defaultMemberUniqueName="[AT_Product].[OutOfStock].[All]" allUniqueName="[AT_Product].[OutOfStock].[All]" dimensionUniqueName="[AT_Product]" displayFolder="" count="0" memberValueDatatype="11" unbalanced="0"/>
    <cacheHierarchy uniqueName="[AT_Product].[New]" caption="New" attribute="1" defaultMemberUniqueName="[AT_Product].[New].[All]" allUniqueName="[AT_Product].[New].[All]" dimensionUniqueName="[AT_Product]" displayFolder="" count="0" memberValueDatatype="11" unbalanced="0"/>
    <cacheHierarchy uniqueName="[AT_Product].[ProductPrice]" caption="ProductPrice" attribute="1" defaultMemberUniqueName="[AT_Product].[ProductPrice].[All]" allUniqueName="[AT_Product].[ProductPrice].[All]" dimensionUniqueName="[AT_Product]" displayFolder="" count="0" memberValueDatatype="5" unbalanced="0"/>
    <cacheHierarchy uniqueName="[AT_Product].[BrandID]" caption="BrandID" attribute="1" defaultMemberUniqueName="[AT_Product].[BrandID].[All]" allUniqueName="[AT_Product].[BrandID].[All]" dimensionUniqueName="[AT_Product]" displayFolder="" count="0" memberValueDatatype="20" unbalanced="0"/>
    <cacheHierarchy uniqueName="[AT_Product].[BrandName]" caption="BrandName" attribute="1" defaultMemberUniqueName="[AT_Product].[BrandName].[All]" allUniqueName="[AT_Product].[BrandName].[All]" dimensionUniqueName="[AT_Product]" displayFolder="" count="2" memberValueDatatype="130" unbalanced="0">
      <fieldsUsage count="2">
        <fieldUsage x="-1"/>
        <fieldUsage x="1"/>
      </fieldsUsage>
    </cacheHierarchy>
    <cacheHierarchy uniqueName="[AT_Product].[SubCategoryID]" caption="SubCategoryID" attribute="1" defaultMemberUniqueName="[AT_Product].[SubCategoryID].[All]" allUniqueName="[AT_Product].[SubCategoryID].[All]" dimensionUniqueName="[AT_Product]" displayFolder="" count="0" memberValueDatatype="20" unbalanced="0"/>
    <cacheHierarchy uniqueName="[AT_Product].[SubCategoryName]" caption="SubCategoryName" attribute="1" defaultMemberUniqueName="[AT_Product].[SubCategoryName].[All]" allUniqueName="[AT_Product].[SubCategoryName].[All]" dimensionUniqueName="[AT_Product]" displayFolder="" count="0" memberValueDatatype="130" unbalanced="0"/>
    <cacheHierarchy uniqueName="[AT_Product].[CategoryID]" caption="CategoryID" attribute="1" defaultMemberUniqueName="[AT_Product].[CategoryID].[All]" allUniqueName="[AT_Product].[CategoryID].[All]" dimensionUniqueName="[AT_Product]" displayFolder="" count="0" memberValueDatatype="20" unbalanced="0"/>
    <cacheHierarchy uniqueName="[AT_Product].[CategoryName]" caption="CategoryName" attribute="1" defaultMemberUniqueName="[AT_Product].[CategoryName].[All]" allUniqueName="[AT_Product].[CategoryName].[All]" dimensionUniqueName="[AT_Product]" displayFolder="" count="2" memberValueDatatype="130" unbalanced="0">
      <fieldsUsage count="2">
        <fieldUsage x="-1"/>
        <fieldUsage x="2"/>
      </fieldsUsage>
    </cacheHierarchy>
    <cacheHierarchy uniqueName="[AT_Sales].[OrderID]" caption="OrderID" attribute="1" defaultMemberUniqueName="[AT_Sales].[OrderID].[All]" allUniqueName="[AT_Sales].[OrderID].[All]" dimensionUniqueName="[AT_Sales]" displayFolder="" count="0" memberValueDatatype="130" unbalanced="0"/>
    <cacheHierarchy uniqueName="[AT_Sales].[OrderDate]" caption="OrderDate" attribute="1" time="1" defaultMemberUniqueName="[AT_Sales].[OrderDate].[All]" allUniqueName="[AT_Sales].[OrderDate].[All]" dimensionUniqueName="[AT_Sales]" displayFolder="" count="2" memberValueDatatype="7" unbalanced="0">
      <fieldsUsage count="2">
        <fieldUsage x="-1"/>
        <fieldUsage x="0"/>
      </fieldsUsage>
    </cacheHierarchy>
    <cacheHierarchy uniqueName="[AT_Sales].[ProductId]" caption="ProductId" attribute="1" defaultMemberUniqueName="[AT_Sales].[ProductId].[All]" allUniqueName="[AT_Sales].[ProductId].[All]" dimensionUniqueName="[AT_Sales]" displayFolder="" count="0" memberValueDatatype="130" unbalanced="0"/>
    <cacheHierarchy uniqueName="[AT_Sales].[ProductPrice]" caption="ProductPrice" attribute="1" defaultMemberUniqueName="[AT_Sales].[ProductPrice].[All]" allUniqueName="[AT_Sales].[ProductPrice].[All]" dimensionUniqueName="[AT_Sales]" displayFolder="" count="0" memberValueDatatype="5" unbalanced="0"/>
    <cacheHierarchy uniqueName="[AT_Sales].[Quantity]" caption="Quantity" attribute="1" defaultMemberUniqueName="[AT_Sales].[Quantity].[All]" allUniqueName="[AT_Sales].[Quantity].[All]" dimensionUniqueName="[AT_Sales]" displayFolder="" count="0" memberValueDatatype="20" unbalanced="0"/>
    <cacheHierarchy uniqueName="[AT_Sales].[CustomerID]" caption="CustomerID" attribute="1" defaultMemberUniqueName="[AT_Sales].[CustomerID].[All]" allUniqueName="[AT_Sales].[CustomerID].[All]" dimensionUniqueName="[AT_Sales]" displayFolder="" count="0" memberValueDatatype="130" unbalanced="0"/>
    <cacheHierarchy uniqueName="[AT_Sales].[SalesAmount]" caption="SalesAmount" attribute="1" defaultMemberUniqueName="[AT_Sales].[SalesAmount].[All]" allUniqueName="[AT_Sales].[SalesAmount].[All]" dimensionUniqueName="[AT_Sales]" displayFolder="" count="0" memberValueDatatype="5" unbalanced="0"/>
    <cacheHierarchy uniqueName="[AT_Sales].[OrderDate (Year)]" caption="OrderDate (Year)" attribute="1" defaultMemberUniqueName="[AT_Sales].[OrderDate (Year)].[All]" allUniqueName="[AT_Sales].[OrderDate (Year)].[All]" dimensionUniqueName="[AT_Sales]" displayFolder="" count="2" memberValueDatatype="130" unbalanced="0"/>
    <cacheHierarchy uniqueName="[AT_Sales].[OrderDate (Quarter)]" caption="OrderDate (Quarter)" attribute="1" defaultMemberUniqueName="[AT_Sales].[OrderDate (Quarter)].[All]" allUniqueName="[AT_Sales].[OrderDate (Quarter)].[All]" dimensionUniqueName="[AT_Sales]" displayFolder="" count="0" memberValueDatatype="130" unbalanced="0"/>
    <cacheHierarchy uniqueName="[AT_Sales].[OrderDate (Month)]" caption="OrderDate (Month)" attribute="1" defaultMemberUniqueName="[AT_Sales].[OrderDate (Month)].[All]" allUniqueName="[AT_Sales].[OrderDate (Month)].[All]" dimensionUniqueName="[AT_Sales]" displayFolder="" count="2" memberValueDatatype="130" unbalanced="0">
      <fieldsUsage count="2">
        <fieldUsage x="-1"/>
        <fieldUsage x="4"/>
      </fieldsUsage>
    </cacheHierarchy>
    <cacheHierarchy uniqueName="[AT_Sales].[OrderDate (Month Index)]" caption="OrderDate (Month Index)" attribute="1" defaultMemberUniqueName="[AT_Sales].[OrderDate (Month Index)].[All]" allUniqueName="[AT_Sales].[OrderDate (Month Index)].[All]" dimensionUniqueName="[AT_Sales]" displayFolder="" count="0" memberValueDatatype="20" unbalanced="0" hidden="1"/>
    <cacheHierarchy uniqueName="[Measures].[__XL_Count AT_Product]" caption="__XL_Count AT_Product" measure="1" displayFolder="" measureGroup="AT_Product" count="0" hidden="1"/>
    <cacheHierarchy uniqueName="[Measures].[__XL_Count AT_Sales]" caption="__XL_Count AT_Sales" measure="1" displayFolder="" measureGroup="AT_Sales" count="0" hidden="1"/>
    <cacheHierarchy uniqueName="[Measures].[__No measures defined]" caption="__No measures defined" measure="1" displayFolder="" count="0" hidden="1"/>
    <cacheHierarchy uniqueName="[Measures].[Sum of ProductPrice]" caption="Sum of ProductPrice" measure="1" displayFolder="" measureGroup="AT_Sales" count="0" hidden="1">
      <extLst>
        <ext xmlns:x15="http://schemas.microsoft.com/office/spreadsheetml/2010/11/main" uri="{B97F6D7D-B522-45F9-BDA1-12C45D357490}">
          <x15:cacheHierarchy aggregatedColumn="15"/>
        </ext>
      </extLst>
    </cacheHierarchy>
    <cacheHierarchy uniqueName="[Measures].[Sum of SalesAmount]" caption="Sum of SalesAmount" measure="1" displayFolder="" measureGroup="AT_Sales" count="0" oneField="1" hidden="1">
      <fieldsUsage count="1">
        <fieldUsage x="3"/>
      </fieldsUsage>
      <extLst>
        <ext xmlns:x15="http://schemas.microsoft.com/office/spreadsheetml/2010/11/main" uri="{B97F6D7D-B522-45F9-BDA1-12C45D357490}">
          <x15:cacheHierarchy aggregatedColumn="18"/>
        </ext>
      </extLst>
    </cacheHierarchy>
    <cacheHierarchy uniqueName="[Measures].[Sum of Quantity]" caption="Sum of Quantity" measure="1" displayFolder="" measureGroup="AT_Sales" count="0" hidden="1">
      <extLst>
        <ext xmlns:x15="http://schemas.microsoft.com/office/spreadsheetml/2010/11/main" uri="{B97F6D7D-B522-45F9-BDA1-12C45D357490}">
          <x15:cacheHierarchy aggregatedColumn="16"/>
        </ext>
      </extLst>
    </cacheHierarchy>
  </cacheHierarchies>
  <kpis count="0"/>
  <dimensions count="3">
    <dimension name="AT_Product" uniqueName="[AT_Product]" caption="AT_Product"/>
    <dimension name="AT_Sales" uniqueName="[AT_Sales]" caption="AT_Sales"/>
    <dimension measure="1" name="Measures" uniqueName="[Measures]" caption="Measures"/>
  </dimensions>
  <measureGroups count="2">
    <measureGroup name="AT_Product" caption="AT_Product"/>
    <measureGroup name="AT_Sales" caption="AT_Sale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exa Tiddia" refreshedDate="45110.818224768518" createdVersion="5" refreshedVersion="8" minRefreshableVersion="3" recordCount="0" supportSubquery="1" supportAdvancedDrill="1" xr:uid="{EC86192A-C223-42D0-A33F-AD8EEEF239DF}">
  <cacheSource type="external" connectionId="3"/>
  <cacheFields count="6">
    <cacheField name="[AT_Sales].[OrderDate].[OrderDate]" caption="OrderDate" numFmtId="0" hierarchy="13" level="1">
      <sharedItems containsSemiMixedTypes="0" containsNonDate="0" containsString="0"/>
    </cacheField>
    <cacheField name="[AT_Product].[BrandName].[BrandName]" caption="BrandName" numFmtId="0" hierarchy="7" level="1">
      <sharedItems count="10">
        <s v="Clarins"/>
        <s v="Dame"/>
        <s v="Dior"/>
        <s v="Dr. Barbara Sturm"/>
        <s v="Jo Malone London"/>
        <s v="La Mer"/>
        <s v="L'Occitane"/>
        <s v="Nest New York"/>
        <s v="Sephora Collection"/>
        <s v="Tom Ford"/>
      </sharedItems>
    </cacheField>
    <cacheField name="[Measures].[Sum of SalesAmount]" caption="Sum of SalesAmount" numFmtId="0" hierarchy="27" level="32767"/>
    <cacheField name="[Measures].[Sum of Quantity]" caption="Sum of Quantity" numFmtId="0" hierarchy="28" level="32767"/>
    <cacheField name="[Measures].[Sum of ProductPrice]" caption="Sum of ProductPrice" numFmtId="0" hierarchy="26" level="32767"/>
    <cacheField name="[AT_Sales].[OrderDate (Month)].[OrderDate (Month)]" caption="OrderDate (Month)" numFmtId="0" hierarchy="21" level="1">
      <sharedItems containsSemiMixedTypes="0" containsNonDate="0" containsString="0"/>
    </cacheField>
  </cacheFields>
  <cacheHierarchies count="29">
    <cacheHierarchy uniqueName="[AT_Product].[ProductID]" caption="ProductID" attribute="1" defaultMemberUniqueName="[AT_Product].[ProductID].[All]" allUniqueName="[AT_Product].[ProductID].[All]" dimensionUniqueName="[AT_Product]" displayFolder="" count="0" memberValueDatatype="130" unbalanced="0"/>
    <cacheHierarchy uniqueName="[AT_Product].[ProductName]" caption="ProductName" attribute="1" defaultMemberUniqueName="[AT_Product].[ProductName].[All]" allUniqueName="[AT_Product].[ProductName].[All]" dimensionUniqueName="[AT_Product]" displayFolder="" count="0" memberValueDatatype="130" unbalanced="0"/>
    <cacheHierarchy uniqueName="[AT_Product].[LimitedEdition]" caption="LimitedEdition" attribute="1" defaultMemberUniqueName="[AT_Product].[LimitedEdition].[All]" allUniqueName="[AT_Product].[LimitedEdition].[All]" dimensionUniqueName="[AT_Product]" displayFolder="" count="0" memberValueDatatype="11" unbalanced="0"/>
    <cacheHierarchy uniqueName="[AT_Product].[OutOfStock]" caption="OutOfStock" attribute="1" defaultMemberUniqueName="[AT_Product].[OutOfStock].[All]" allUniqueName="[AT_Product].[OutOfStock].[All]" dimensionUniqueName="[AT_Product]" displayFolder="" count="0" memberValueDatatype="11" unbalanced="0"/>
    <cacheHierarchy uniqueName="[AT_Product].[New]" caption="New" attribute="1" defaultMemberUniqueName="[AT_Product].[New].[All]" allUniqueName="[AT_Product].[New].[All]" dimensionUniqueName="[AT_Product]" displayFolder="" count="0" memberValueDatatype="11" unbalanced="0"/>
    <cacheHierarchy uniqueName="[AT_Product].[ProductPrice]" caption="ProductPrice" attribute="1" defaultMemberUniqueName="[AT_Product].[ProductPrice].[All]" allUniqueName="[AT_Product].[ProductPrice].[All]" dimensionUniqueName="[AT_Product]" displayFolder="" count="0" memberValueDatatype="5" unbalanced="0"/>
    <cacheHierarchy uniqueName="[AT_Product].[BrandID]" caption="BrandID" attribute="1" defaultMemberUniqueName="[AT_Product].[BrandID].[All]" allUniqueName="[AT_Product].[BrandID].[All]" dimensionUniqueName="[AT_Product]" displayFolder="" count="0" memberValueDatatype="20" unbalanced="0"/>
    <cacheHierarchy uniqueName="[AT_Product].[BrandName]" caption="BrandName" attribute="1" defaultMemberUniqueName="[AT_Product].[BrandName].[All]" allUniqueName="[AT_Product].[BrandName].[All]" dimensionUniqueName="[AT_Product]" displayFolder="" count="2" memberValueDatatype="130" unbalanced="0">
      <fieldsUsage count="2">
        <fieldUsage x="-1"/>
        <fieldUsage x="1"/>
      </fieldsUsage>
    </cacheHierarchy>
    <cacheHierarchy uniqueName="[AT_Product].[SubCategoryID]" caption="SubCategoryID" attribute="1" defaultMemberUniqueName="[AT_Product].[SubCategoryID].[All]" allUniqueName="[AT_Product].[SubCategoryID].[All]" dimensionUniqueName="[AT_Product]" displayFolder="" count="0" memberValueDatatype="20" unbalanced="0"/>
    <cacheHierarchy uniqueName="[AT_Product].[SubCategoryName]" caption="SubCategoryName" attribute="1" defaultMemberUniqueName="[AT_Product].[SubCategoryName].[All]" allUniqueName="[AT_Product].[SubCategoryName].[All]" dimensionUniqueName="[AT_Product]" displayFolder="" count="0" memberValueDatatype="130" unbalanced="0"/>
    <cacheHierarchy uniqueName="[AT_Product].[CategoryID]" caption="CategoryID" attribute="1" defaultMemberUniqueName="[AT_Product].[CategoryID].[All]" allUniqueName="[AT_Product].[CategoryID].[All]" dimensionUniqueName="[AT_Product]" displayFolder="" count="0" memberValueDatatype="20" unbalanced="0"/>
    <cacheHierarchy uniqueName="[AT_Product].[CategoryName]" caption="CategoryName" attribute="1" defaultMemberUniqueName="[AT_Product].[CategoryName].[All]" allUniqueName="[AT_Product].[CategoryName].[All]" dimensionUniqueName="[AT_Product]" displayFolder="" count="0" memberValueDatatype="130" unbalanced="0"/>
    <cacheHierarchy uniqueName="[AT_Sales].[OrderID]" caption="OrderID" attribute="1" defaultMemberUniqueName="[AT_Sales].[OrderID].[All]" allUniqueName="[AT_Sales].[OrderID].[All]" dimensionUniqueName="[AT_Sales]" displayFolder="" count="0" memberValueDatatype="130" unbalanced="0"/>
    <cacheHierarchy uniqueName="[AT_Sales].[OrderDate]" caption="OrderDate" attribute="1" time="1" defaultMemberUniqueName="[AT_Sales].[OrderDate].[All]" allUniqueName="[AT_Sales].[OrderDate].[All]" dimensionUniqueName="[AT_Sales]" displayFolder="" count="2" memberValueDatatype="7" unbalanced="0">
      <fieldsUsage count="2">
        <fieldUsage x="-1"/>
        <fieldUsage x="0"/>
      </fieldsUsage>
    </cacheHierarchy>
    <cacheHierarchy uniqueName="[AT_Sales].[ProductId]" caption="ProductId" attribute="1" defaultMemberUniqueName="[AT_Sales].[ProductId].[All]" allUniqueName="[AT_Sales].[ProductId].[All]" dimensionUniqueName="[AT_Sales]" displayFolder="" count="0" memberValueDatatype="130" unbalanced="0"/>
    <cacheHierarchy uniqueName="[AT_Sales].[ProductPrice]" caption="ProductPrice" attribute="1" defaultMemberUniqueName="[AT_Sales].[ProductPrice].[All]" allUniqueName="[AT_Sales].[ProductPrice].[All]" dimensionUniqueName="[AT_Sales]" displayFolder="" count="0" memberValueDatatype="5" unbalanced="0"/>
    <cacheHierarchy uniqueName="[AT_Sales].[Quantity]" caption="Quantity" attribute="1" defaultMemberUniqueName="[AT_Sales].[Quantity].[All]" allUniqueName="[AT_Sales].[Quantity].[All]" dimensionUniqueName="[AT_Sales]" displayFolder="" count="0" memberValueDatatype="20" unbalanced="0"/>
    <cacheHierarchy uniqueName="[AT_Sales].[CustomerID]" caption="CustomerID" attribute="1" defaultMemberUniqueName="[AT_Sales].[CustomerID].[All]" allUniqueName="[AT_Sales].[CustomerID].[All]" dimensionUniqueName="[AT_Sales]" displayFolder="" count="0" memberValueDatatype="130" unbalanced="0"/>
    <cacheHierarchy uniqueName="[AT_Sales].[SalesAmount]" caption="SalesAmount" attribute="1" defaultMemberUniqueName="[AT_Sales].[SalesAmount].[All]" allUniqueName="[AT_Sales].[SalesAmount].[All]" dimensionUniqueName="[AT_Sales]" displayFolder="" count="0" memberValueDatatype="5" unbalanced="0"/>
    <cacheHierarchy uniqueName="[AT_Sales].[OrderDate (Year)]" caption="OrderDate (Year)" attribute="1" defaultMemberUniqueName="[AT_Sales].[OrderDate (Year)].[All]" allUniqueName="[AT_Sales].[OrderDate (Year)].[All]" dimensionUniqueName="[AT_Sales]" displayFolder="" count="2" memberValueDatatype="130" unbalanced="0"/>
    <cacheHierarchy uniqueName="[AT_Sales].[OrderDate (Quarter)]" caption="OrderDate (Quarter)" attribute="1" defaultMemberUniqueName="[AT_Sales].[OrderDate (Quarter)].[All]" allUniqueName="[AT_Sales].[OrderDate (Quarter)].[All]" dimensionUniqueName="[AT_Sales]" displayFolder="" count="0" memberValueDatatype="130" unbalanced="0"/>
    <cacheHierarchy uniqueName="[AT_Sales].[OrderDate (Month)]" caption="OrderDate (Month)" attribute="1" defaultMemberUniqueName="[AT_Sales].[OrderDate (Month)].[All]" allUniqueName="[AT_Sales].[OrderDate (Month)].[All]" dimensionUniqueName="[AT_Sales]" displayFolder="" count="2" memberValueDatatype="130" unbalanced="0">
      <fieldsUsage count="2">
        <fieldUsage x="-1"/>
        <fieldUsage x="5"/>
      </fieldsUsage>
    </cacheHierarchy>
    <cacheHierarchy uniqueName="[AT_Sales].[OrderDate (Month Index)]" caption="OrderDate (Month Index)" attribute="1" defaultMemberUniqueName="[AT_Sales].[OrderDate (Month Index)].[All]" allUniqueName="[AT_Sales].[OrderDate (Month Index)].[All]" dimensionUniqueName="[AT_Sales]" displayFolder="" count="0" memberValueDatatype="20" unbalanced="0" hidden="1"/>
    <cacheHierarchy uniqueName="[Measures].[__XL_Count AT_Product]" caption="__XL_Count AT_Product" measure="1" displayFolder="" measureGroup="AT_Product" count="0" hidden="1"/>
    <cacheHierarchy uniqueName="[Measures].[__XL_Count AT_Sales]" caption="__XL_Count AT_Sales" measure="1" displayFolder="" measureGroup="AT_Sales" count="0" hidden="1"/>
    <cacheHierarchy uniqueName="[Measures].[__No measures defined]" caption="__No measures defined" measure="1" displayFolder="" count="0" hidden="1"/>
    <cacheHierarchy uniqueName="[Measures].[Sum of ProductPrice]" caption="Sum of ProductPrice" measure="1" displayFolder="" measureGroup="AT_Sales" count="0" oneField="1" hidden="1">
      <fieldsUsage count="1">
        <fieldUsage x="4"/>
      </fieldsUsage>
      <extLst>
        <ext xmlns:x15="http://schemas.microsoft.com/office/spreadsheetml/2010/11/main" uri="{B97F6D7D-B522-45F9-BDA1-12C45D357490}">
          <x15:cacheHierarchy aggregatedColumn="15"/>
        </ext>
      </extLst>
    </cacheHierarchy>
    <cacheHierarchy uniqueName="[Measures].[Sum of SalesAmount]" caption="Sum of SalesAmount" measure="1" displayFolder="" measureGroup="AT_Sales"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Quantity]" caption="Sum of Quantity" measure="1" displayFolder="" measureGroup="AT_Sales" count="0" oneField="1" hidden="1">
      <fieldsUsage count="1">
        <fieldUsage x="3"/>
      </fieldsUsage>
      <extLst>
        <ext xmlns:x15="http://schemas.microsoft.com/office/spreadsheetml/2010/11/main" uri="{B97F6D7D-B522-45F9-BDA1-12C45D357490}">
          <x15:cacheHierarchy aggregatedColumn="16"/>
        </ext>
      </extLst>
    </cacheHierarchy>
  </cacheHierarchies>
  <kpis count="0"/>
  <dimensions count="3">
    <dimension name="AT_Product" uniqueName="[AT_Product]" caption="AT_Product"/>
    <dimension name="AT_Sales" uniqueName="[AT_Sales]" caption="AT_Sales"/>
    <dimension measure="1" name="Measures" uniqueName="[Measures]" caption="Measures"/>
  </dimensions>
  <measureGroups count="2">
    <measureGroup name="AT_Product" caption="AT_Product"/>
    <measureGroup name="AT_Sales" caption="AT_Sale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exa Tiddia" refreshedDate="45110.818225347219" createdVersion="5" refreshedVersion="8" minRefreshableVersion="3" recordCount="0" supportSubquery="1" supportAdvancedDrill="1" xr:uid="{87A24EFF-655F-474E-8EEB-68968BE58EEA}">
  <cacheSource type="external" connectionId="3"/>
  <cacheFields count="5">
    <cacheField name="[AT_Sales].[OrderDate].[OrderDate]" caption="OrderDate" numFmtId="0" hierarchy="13" level="1">
      <sharedItems containsSemiMixedTypes="0" containsNonDate="0" containsString="0"/>
    </cacheField>
    <cacheField name="[AT_Product].[BrandName].[BrandName]" caption="BrandName" numFmtId="0" hierarchy="7" level="1">
      <sharedItems count="10">
        <s v="Clarins"/>
        <s v="Dame"/>
        <s v="Dior"/>
        <s v="Dr. Barbara Sturm"/>
        <s v="Jo Malone London"/>
        <s v="La Mer"/>
        <s v="L'Occitane"/>
        <s v="Nest New York"/>
        <s v="Sephora Collection"/>
        <s v="Tom Ford"/>
      </sharedItems>
    </cacheField>
    <cacheField name="[AT_Product].[CategoryName].[CategoryName]" caption="CategoryName" numFmtId="0" hierarchy="11" level="1">
      <sharedItems count="8">
        <s v="Bath &amp; Body"/>
        <s v="Fragrance"/>
        <s v="Gifts"/>
        <s v="Hair"/>
        <s v="Makeup"/>
        <s v="Skincare"/>
        <s v="Tools &amp; Brushes"/>
        <s v="Value &amp; Gift Sets"/>
      </sharedItems>
    </cacheField>
    <cacheField name="[Measures].[Sum of Quantity]" caption="Sum of Quantity" numFmtId="0" hierarchy="28" level="32767"/>
    <cacheField name="[AT_Sales].[OrderDate (Month)].[OrderDate (Month)]" caption="OrderDate (Month)" numFmtId="0" hierarchy="21" level="1">
      <sharedItems containsSemiMixedTypes="0" containsNonDate="0" containsString="0"/>
    </cacheField>
  </cacheFields>
  <cacheHierarchies count="29">
    <cacheHierarchy uniqueName="[AT_Product].[ProductID]" caption="ProductID" attribute="1" defaultMemberUniqueName="[AT_Product].[ProductID].[All]" allUniqueName="[AT_Product].[ProductID].[All]" dimensionUniqueName="[AT_Product]" displayFolder="" count="0" memberValueDatatype="130" unbalanced="0"/>
    <cacheHierarchy uniqueName="[AT_Product].[ProductName]" caption="ProductName" attribute="1" defaultMemberUniqueName="[AT_Product].[ProductName].[All]" allUniqueName="[AT_Product].[ProductName].[All]" dimensionUniqueName="[AT_Product]" displayFolder="" count="0" memberValueDatatype="130" unbalanced="0"/>
    <cacheHierarchy uniqueName="[AT_Product].[LimitedEdition]" caption="LimitedEdition" attribute="1" defaultMemberUniqueName="[AT_Product].[LimitedEdition].[All]" allUniqueName="[AT_Product].[LimitedEdition].[All]" dimensionUniqueName="[AT_Product]" displayFolder="" count="0" memberValueDatatype="11" unbalanced="0"/>
    <cacheHierarchy uniqueName="[AT_Product].[OutOfStock]" caption="OutOfStock" attribute="1" defaultMemberUniqueName="[AT_Product].[OutOfStock].[All]" allUniqueName="[AT_Product].[OutOfStock].[All]" dimensionUniqueName="[AT_Product]" displayFolder="" count="0" memberValueDatatype="11" unbalanced="0"/>
    <cacheHierarchy uniqueName="[AT_Product].[New]" caption="New" attribute="1" defaultMemberUniqueName="[AT_Product].[New].[All]" allUniqueName="[AT_Product].[New].[All]" dimensionUniqueName="[AT_Product]" displayFolder="" count="0" memberValueDatatype="11" unbalanced="0"/>
    <cacheHierarchy uniqueName="[AT_Product].[ProductPrice]" caption="ProductPrice" attribute="1" defaultMemberUniqueName="[AT_Product].[ProductPrice].[All]" allUniqueName="[AT_Product].[ProductPrice].[All]" dimensionUniqueName="[AT_Product]" displayFolder="" count="0" memberValueDatatype="5" unbalanced="0"/>
    <cacheHierarchy uniqueName="[AT_Product].[BrandID]" caption="BrandID" attribute="1" defaultMemberUniqueName="[AT_Product].[BrandID].[All]" allUniqueName="[AT_Product].[BrandID].[All]" dimensionUniqueName="[AT_Product]" displayFolder="" count="0" memberValueDatatype="20" unbalanced="0"/>
    <cacheHierarchy uniqueName="[AT_Product].[BrandName]" caption="BrandName" attribute="1" defaultMemberUniqueName="[AT_Product].[BrandName].[All]" allUniqueName="[AT_Product].[BrandName].[All]" dimensionUniqueName="[AT_Product]" displayFolder="" count="2" memberValueDatatype="130" unbalanced="0">
      <fieldsUsage count="2">
        <fieldUsage x="-1"/>
        <fieldUsage x="1"/>
      </fieldsUsage>
    </cacheHierarchy>
    <cacheHierarchy uniqueName="[AT_Product].[SubCategoryID]" caption="SubCategoryID" attribute="1" defaultMemberUniqueName="[AT_Product].[SubCategoryID].[All]" allUniqueName="[AT_Product].[SubCategoryID].[All]" dimensionUniqueName="[AT_Product]" displayFolder="" count="0" memberValueDatatype="20" unbalanced="0"/>
    <cacheHierarchy uniqueName="[AT_Product].[SubCategoryName]" caption="SubCategoryName" attribute="1" defaultMemberUniqueName="[AT_Product].[SubCategoryName].[All]" allUniqueName="[AT_Product].[SubCategoryName].[All]" dimensionUniqueName="[AT_Product]" displayFolder="" count="0" memberValueDatatype="130" unbalanced="0"/>
    <cacheHierarchy uniqueName="[AT_Product].[CategoryID]" caption="CategoryID" attribute="1" defaultMemberUniqueName="[AT_Product].[CategoryID].[All]" allUniqueName="[AT_Product].[CategoryID].[All]" dimensionUniqueName="[AT_Product]" displayFolder="" count="0" memberValueDatatype="20" unbalanced="0"/>
    <cacheHierarchy uniqueName="[AT_Product].[CategoryName]" caption="CategoryName" attribute="1" defaultMemberUniqueName="[AT_Product].[CategoryName].[All]" allUniqueName="[AT_Product].[CategoryName].[All]" dimensionUniqueName="[AT_Product]" displayFolder="" count="2" memberValueDatatype="130" unbalanced="0">
      <fieldsUsage count="2">
        <fieldUsage x="-1"/>
        <fieldUsage x="2"/>
      </fieldsUsage>
    </cacheHierarchy>
    <cacheHierarchy uniqueName="[AT_Sales].[OrderID]" caption="OrderID" attribute="1" defaultMemberUniqueName="[AT_Sales].[OrderID].[All]" allUniqueName="[AT_Sales].[OrderID].[All]" dimensionUniqueName="[AT_Sales]" displayFolder="" count="0" memberValueDatatype="130" unbalanced="0"/>
    <cacheHierarchy uniqueName="[AT_Sales].[OrderDate]" caption="OrderDate" attribute="1" time="1" defaultMemberUniqueName="[AT_Sales].[OrderDate].[All]" allUniqueName="[AT_Sales].[OrderDate].[All]" dimensionUniqueName="[AT_Sales]" displayFolder="" count="2" memberValueDatatype="7" unbalanced="0">
      <fieldsUsage count="2">
        <fieldUsage x="-1"/>
        <fieldUsage x="0"/>
      </fieldsUsage>
    </cacheHierarchy>
    <cacheHierarchy uniqueName="[AT_Sales].[ProductId]" caption="ProductId" attribute="1" defaultMemberUniqueName="[AT_Sales].[ProductId].[All]" allUniqueName="[AT_Sales].[ProductId].[All]" dimensionUniqueName="[AT_Sales]" displayFolder="" count="0" memberValueDatatype="130" unbalanced="0"/>
    <cacheHierarchy uniqueName="[AT_Sales].[ProductPrice]" caption="ProductPrice" attribute="1" defaultMemberUniqueName="[AT_Sales].[ProductPrice].[All]" allUniqueName="[AT_Sales].[ProductPrice].[All]" dimensionUniqueName="[AT_Sales]" displayFolder="" count="0" memberValueDatatype="5" unbalanced="0"/>
    <cacheHierarchy uniqueName="[AT_Sales].[Quantity]" caption="Quantity" attribute="1" defaultMemberUniqueName="[AT_Sales].[Quantity].[All]" allUniqueName="[AT_Sales].[Quantity].[All]" dimensionUniqueName="[AT_Sales]" displayFolder="" count="0" memberValueDatatype="20" unbalanced="0"/>
    <cacheHierarchy uniqueName="[AT_Sales].[CustomerID]" caption="CustomerID" attribute="1" defaultMemberUniqueName="[AT_Sales].[CustomerID].[All]" allUniqueName="[AT_Sales].[CustomerID].[All]" dimensionUniqueName="[AT_Sales]" displayFolder="" count="0" memberValueDatatype="130" unbalanced="0"/>
    <cacheHierarchy uniqueName="[AT_Sales].[SalesAmount]" caption="SalesAmount" attribute="1" defaultMemberUniqueName="[AT_Sales].[SalesAmount].[All]" allUniqueName="[AT_Sales].[SalesAmount].[All]" dimensionUniqueName="[AT_Sales]" displayFolder="" count="0" memberValueDatatype="5" unbalanced="0"/>
    <cacheHierarchy uniqueName="[AT_Sales].[OrderDate (Year)]" caption="OrderDate (Year)" attribute="1" defaultMemberUniqueName="[AT_Sales].[OrderDate (Year)].[All]" allUniqueName="[AT_Sales].[OrderDate (Year)].[All]" dimensionUniqueName="[AT_Sales]" displayFolder="" count="2" memberValueDatatype="130" unbalanced="0"/>
    <cacheHierarchy uniqueName="[AT_Sales].[OrderDate (Quarter)]" caption="OrderDate (Quarter)" attribute="1" defaultMemberUniqueName="[AT_Sales].[OrderDate (Quarter)].[All]" allUniqueName="[AT_Sales].[OrderDate (Quarter)].[All]" dimensionUniqueName="[AT_Sales]" displayFolder="" count="0" memberValueDatatype="130" unbalanced="0"/>
    <cacheHierarchy uniqueName="[AT_Sales].[OrderDate (Month)]" caption="OrderDate (Month)" attribute="1" defaultMemberUniqueName="[AT_Sales].[OrderDate (Month)].[All]" allUniqueName="[AT_Sales].[OrderDate (Month)].[All]" dimensionUniqueName="[AT_Sales]" displayFolder="" count="2" memberValueDatatype="130" unbalanced="0">
      <fieldsUsage count="2">
        <fieldUsage x="-1"/>
        <fieldUsage x="4"/>
      </fieldsUsage>
    </cacheHierarchy>
    <cacheHierarchy uniqueName="[AT_Sales].[OrderDate (Month Index)]" caption="OrderDate (Month Index)" attribute="1" defaultMemberUniqueName="[AT_Sales].[OrderDate (Month Index)].[All]" allUniqueName="[AT_Sales].[OrderDate (Month Index)].[All]" dimensionUniqueName="[AT_Sales]" displayFolder="" count="0" memberValueDatatype="20" unbalanced="0" hidden="1"/>
    <cacheHierarchy uniqueName="[Measures].[__XL_Count AT_Product]" caption="__XL_Count AT_Product" measure="1" displayFolder="" measureGroup="AT_Product" count="0" hidden="1"/>
    <cacheHierarchy uniqueName="[Measures].[__XL_Count AT_Sales]" caption="__XL_Count AT_Sales" measure="1" displayFolder="" measureGroup="AT_Sales" count="0" hidden="1"/>
    <cacheHierarchy uniqueName="[Measures].[__No measures defined]" caption="__No measures defined" measure="1" displayFolder="" count="0" hidden="1"/>
    <cacheHierarchy uniqueName="[Measures].[Sum of ProductPrice]" caption="Sum of ProductPrice" measure="1" displayFolder="" measureGroup="AT_Sales" count="0" hidden="1">
      <extLst>
        <ext xmlns:x15="http://schemas.microsoft.com/office/spreadsheetml/2010/11/main" uri="{B97F6D7D-B522-45F9-BDA1-12C45D357490}">
          <x15:cacheHierarchy aggregatedColumn="15"/>
        </ext>
      </extLst>
    </cacheHierarchy>
    <cacheHierarchy uniqueName="[Measures].[Sum of SalesAmount]" caption="Sum of SalesAmount" measure="1" displayFolder="" measureGroup="AT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AT_Sales" count="0" oneField="1" hidden="1">
      <fieldsUsage count="1">
        <fieldUsage x="3"/>
      </fieldsUsage>
      <extLst>
        <ext xmlns:x15="http://schemas.microsoft.com/office/spreadsheetml/2010/11/main" uri="{B97F6D7D-B522-45F9-BDA1-12C45D357490}">
          <x15:cacheHierarchy aggregatedColumn="16"/>
        </ext>
      </extLst>
    </cacheHierarchy>
  </cacheHierarchies>
  <kpis count="0"/>
  <dimensions count="3">
    <dimension name="AT_Product" uniqueName="[AT_Product]" caption="AT_Product"/>
    <dimension name="AT_Sales" uniqueName="[AT_Sales]" caption="AT_Sales"/>
    <dimension measure="1" name="Measures" uniqueName="[Measures]" caption="Measures"/>
  </dimensions>
  <measureGroups count="2">
    <measureGroup name="AT_Product" caption="AT_Product"/>
    <measureGroup name="AT_Sales" caption="AT_Sale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exa Tiddia" refreshedDate="45110.818225925927" createdVersion="5" refreshedVersion="8" minRefreshableVersion="3" recordCount="0" supportSubquery="1" supportAdvancedDrill="1" xr:uid="{32C018A0-3F88-4B6D-B300-FC0E2A1622EE}">
  <cacheSource type="external" connectionId="3"/>
  <cacheFields count="5">
    <cacheField name="[AT_Sales].[OrderDate].[OrderDate]" caption="OrderDate" numFmtId="0" hierarchy="13" level="1">
      <sharedItems containsSemiMixedTypes="0" containsNonDate="0" containsString="0"/>
    </cacheField>
    <cacheField name="[AT_Product].[BrandName].[BrandName]" caption="BrandName" numFmtId="0" hierarchy="7" level="1">
      <sharedItems count="10">
        <s v="Clarins"/>
        <s v="Dame"/>
        <s v="Dior"/>
        <s v="Dr. Barbara Sturm"/>
        <s v="Jo Malone London"/>
        <s v="La Mer"/>
        <s v="L'Occitane"/>
        <s v="Nest New York"/>
        <s v="Sephora Collection"/>
        <s v="Tom Ford"/>
      </sharedItems>
    </cacheField>
    <cacheField name="[Measures].[Sum of SalesAmount]" caption="Sum of SalesAmount" numFmtId="0" hierarchy="27" level="32767"/>
    <cacheField name="[AT_Product].[SubCategoryName].[SubCategoryName]" caption="SubCategoryName" numFmtId="0" hierarchy="9" level="1">
      <sharedItems count="30">
        <s v="Accessories"/>
        <s v="Bath &amp; Body"/>
        <s v="Bath &amp; Shower"/>
        <s v="Beauty Accessories"/>
        <s v="Beauty Supplements"/>
        <s v="Beauty Tools"/>
        <s v="Body Care"/>
        <s v="Body Moisturizers"/>
        <s v="Brushes &amp; Applicators"/>
        <s v="Candles &amp; Home Scents"/>
        <s v="Cheek"/>
        <s v="Cleansers"/>
        <s v="Eye"/>
        <s v="Eye Care"/>
        <s v="Face"/>
        <s v="Fragrance"/>
        <s v="Gift Card"/>
        <s v="Hair"/>
        <s v="Hair Styling &amp; Treatments"/>
        <s v="Hair Tools"/>
        <s v="High Tech Tools"/>
        <s v="Lip"/>
        <s v="Lip Balms &amp; Treatments"/>
        <s v="Makeup"/>
        <s v="Makeup Palettes"/>
        <s v="Masks"/>
        <s v="Men"/>
        <s v="Men Skincare"/>
        <s v="Mini Size"/>
        <s v="Moisturizers"/>
      </sharedItems>
    </cacheField>
    <cacheField name="[AT_Sales].[OrderDate (Month)].[OrderDate (Month)]" caption="OrderDate (Month)" numFmtId="0" hierarchy="21" level="1">
      <sharedItems containsSemiMixedTypes="0" containsNonDate="0" containsString="0"/>
    </cacheField>
  </cacheFields>
  <cacheHierarchies count="29">
    <cacheHierarchy uniqueName="[AT_Product].[ProductID]" caption="ProductID" attribute="1" defaultMemberUniqueName="[AT_Product].[ProductID].[All]" allUniqueName="[AT_Product].[ProductID].[All]" dimensionUniqueName="[AT_Product]" displayFolder="" count="0" memberValueDatatype="130" unbalanced="0"/>
    <cacheHierarchy uniqueName="[AT_Product].[ProductName]" caption="ProductName" attribute="1" defaultMemberUniqueName="[AT_Product].[ProductName].[All]" allUniqueName="[AT_Product].[ProductName].[All]" dimensionUniqueName="[AT_Product]" displayFolder="" count="0" memberValueDatatype="130" unbalanced="0"/>
    <cacheHierarchy uniqueName="[AT_Product].[LimitedEdition]" caption="LimitedEdition" attribute="1" defaultMemberUniqueName="[AT_Product].[LimitedEdition].[All]" allUniqueName="[AT_Product].[LimitedEdition].[All]" dimensionUniqueName="[AT_Product]" displayFolder="" count="0" memberValueDatatype="11" unbalanced="0"/>
    <cacheHierarchy uniqueName="[AT_Product].[OutOfStock]" caption="OutOfStock" attribute="1" defaultMemberUniqueName="[AT_Product].[OutOfStock].[All]" allUniqueName="[AT_Product].[OutOfStock].[All]" dimensionUniqueName="[AT_Product]" displayFolder="" count="0" memberValueDatatype="11" unbalanced="0"/>
    <cacheHierarchy uniqueName="[AT_Product].[New]" caption="New" attribute="1" defaultMemberUniqueName="[AT_Product].[New].[All]" allUniqueName="[AT_Product].[New].[All]" dimensionUniqueName="[AT_Product]" displayFolder="" count="0" memberValueDatatype="11" unbalanced="0"/>
    <cacheHierarchy uniqueName="[AT_Product].[ProductPrice]" caption="ProductPrice" attribute="1" defaultMemberUniqueName="[AT_Product].[ProductPrice].[All]" allUniqueName="[AT_Product].[ProductPrice].[All]" dimensionUniqueName="[AT_Product]" displayFolder="" count="0" memberValueDatatype="5" unbalanced="0"/>
    <cacheHierarchy uniqueName="[AT_Product].[BrandID]" caption="BrandID" attribute="1" defaultMemberUniqueName="[AT_Product].[BrandID].[All]" allUniqueName="[AT_Product].[BrandID].[All]" dimensionUniqueName="[AT_Product]" displayFolder="" count="0" memberValueDatatype="20" unbalanced="0"/>
    <cacheHierarchy uniqueName="[AT_Product].[BrandName]" caption="BrandName" attribute="1" defaultMemberUniqueName="[AT_Product].[BrandName].[All]" allUniqueName="[AT_Product].[BrandName].[All]" dimensionUniqueName="[AT_Product]" displayFolder="" count="2" memberValueDatatype="130" unbalanced="0">
      <fieldsUsage count="2">
        <fieldUsage x="-1"/>
        <fieldUsage x="1"/>
      </fieldsUsage>
    </cacheHierarchy>
    <cacheHierarchy uniqueName="[AT_Product].[SubCategoryID]" caption="SubCategoryID" attribute="1" defaultMemberUniqueName="[AT_Product].[SubCategoryID].[All]" allUniqueName="[AT_Product].[SubCategoryID].[All]" dimensionUniqueName="[AT_Product]" displayFolder="" count="0" memberValueDatatype="20" unbalanced="0"/>
    <cacheHierarchy uniqueName="[AT_Product].[SubCategoryName]" caption="SubCategoryName" attribute="1" defaultMemberUniqueName="[AT_Product].[SubCategoryName].[All]" allUniqueName="[AT_Product].[SubCategoryName].[All]" dimensionUniqueName="[AT_Product]" displayFolder="" count="2" memberValueDatatype="130" unbalanced="0">
      <fieldsUsage count="2">
        <fieldUsage x="-1"/>
        <fieldUsage x="3"/>
      </fieldsUsage>
    </cacheHierarchy>
    <cacheHierarchy uniqueName="[AT_Product].[CategoryID]" caption="CategoryID" attribute="1" defaultMemberUniqueName="[AT_Product].[CategoryID].[All]" allUniqueName="[AT_Product].[CategoryID].[All]" dimensionUniqueName="[AT_Product]" displayFolder="" count="0" memberValueDatatype="20" unbalanced="0"/>
    <cacheHierarchy uniqueName="[AT_Product].[CategoryName]" caption="CategoryName" attribute="1" defaultMemberUniqueName="[AT_Product].[CategoryName].[All]" allUniqueName="[AT_Product].[CategoryName].[All]" dimensionUniqueName="[AT_Product]" displayFolder="" count="0" memberValueDatatype="130" unbalanced="0"/>
    <cacheHierarchy uniqueName="[AT_Sales].[OrderID]" caption="OrderID" attribute="1" defaultMemberUniqueName="[AT_Sales].[OrderID].[All]" allUniqueName="[AT_Sales].[OrderID].[All]" dimensionUniqueName="[AT_Sales]" displayFolder="" count="0" memberValueDatatype="130" unbalanced="0"/>
    <cacheHierarchy uniqueName="[AT_Sales].[OrderDate]" caption="OrderDate" attribute="1" time="1" defaultMemberUniqueName="[AT_Sales].[OrderDate].[All]" allUniqueName="[AT_Sales].[OrderDate].[All]" dimensionUniqueName="[AT_Sales]" displayFolder="" count="2" memberValueDatatype="7" unbalanced="0">
      <fieldsUsage count="2">
        <fieldUsage x="-1"/>
        <fieldUsage x="0"/>
      </fieldsUsage>
    </cacheHierarchy>
    <cacheHierarchy uniqueName="[AT_Sales].[ProductId]" caption="ProductId" attribute="1" defaultMemberUniqueName="[AT_Sales].[ProductId].[All]" allUniqueName="[AT_Sales].[ProductId].[All]" dimensionUniqueName="[AT_Sales]" displayFolder="" count="0" memberValueDatatype="130" unbalanced="0"/>
    <cacheHierarchy uniqueName="[AT_Sales].[ProductPrice]" caption="ProductPrice" attribute="1" defaultMemberUniqueName="[AT_Sales].[ProductPrice].[All]" allUniqueName="[AT_Sales].[ProductPrice].[All]" dimensionUniqueName="[AT_Sales]" displayFolder="" count="0" memberValueDatatype="5" unbalanced="0"/>
    <cacheHierarchy uniqueName="[AT_Sales].[Quantity]" caption="Quantity" attribute="1" defaultMemberUniqueName="[AT_Sales].[Quantity].[All]" allUniqueName="[AT_Sales].[Quantity].[All]" dimensionUniqueName="[AT_Sales]" displayFolder="" count="0" memberValueDatatype="20" unbalanced="0"/>
    <cacheHierarchy uniqueName="[AT_Sales].[CustomerID]" caption="CustomerID" attribute="1" defaultMemberUniqueName="[AT_Sales].[CustomerID].[All]" allUniqueName="[AT_Sales].[CustomerID].[All]" dimensionUniqueName="[AT_Sales]" displayFolder="" count="0" memberValueDatatype="130" unbalanced="0"/>
    <cacheHierarchy uniqueName="[AT_Sales].[SalesAmount]" caption="SalesAmount" attribute="1" defaultMemberUniqueName="[AT_Sales].[SalesAmount].[All]" allUniqueName="[AT_Sales].[SalesAmount].[All]" dimensionUniqueName="[AT_Sales]" displayFolder="" count="0" memberValueDatatype="5" unbalanced="0"/>
    <cacheHierarchy uniqueName="[AT_Sales].[OrderDate (Year)]" caption="OrderDate (Year)" attribute="1" defaultMemberUniqueName="[AT_Sales].[OrderDate (Year)].[All]" allUniqueName="[AT_Sales].[OrderDate (Year)].[All]" dimensionUniqueName="[AT_Sales]" displayFolder="" count="2" memberValueDatatype="130" unbalanced="0"/>
    <cacheHierarchy uniqueName="[AT_Sales].[OrderDate (Quarter)]" caption="OrderDate (Quarter)" attribute="1" defaultMemberUniqueName="[AT_Sales].[OrderDate (Quarter)].[All]" allUniqueName="[AT_Sales].[OrderDate (Quarter)].[All]" dimensionUniqueName="[AT_Sales]" displayFolder="" count="0" memberValueDatatype="130" unbalanced="0"/>
    <cacheHierarchy uniqueName="[AT_Sales].[OrderDate (Month)]" caption="OrderDate (Month)" attribute="1" defaultMemberUniqueName="[AT_Sales].[OrderDate (Month)].[All]" allUniqueName="[AT_Sales].[OrderDate (Month)].[All]" dimensionUniqueName="[AT_Sales]" displayFolder="" count="2" memberValueDatatype="130" unbalanced="0">
      <fieldsUsage count="2">
        <fieldUsage x="-1"/>
        <fieldUsage x="4"/>
      </fieldsUsage>
    </cacheHierarchy>
    <cacheHierarchy uniqueName="[AT_Sales].[OrderDate (Month Index)]" caption="OrderDate (Month Index)" attribute="1" defaultMemberUniqueName="[AT_Sales].[OrderDate (Month Index)].[All]" allUniqueName="[AT_Sales].[OrderDate (Month Index)].[All]" dimensionUniqueName="[AT_Sales]" displayFolder="" count="0" memberValueDatatype="20" unbalanced="0" hidden="1"/>
    <cacheHierarchy uniqueName="[Measures].[__XL_Count AT_Product]" caption="__XL_Count AT_Product" measure="1" displayFolder="" measureGroup="AT_Product" count="0" hidden="1"/>
    <cacheHierarchy uniqueName="[Measures].[__XL_Count AT_Sales]" caption="__XL_Count AT_Sales" measure="1" displayFolder="" measureGroup="AT_Sales" count="0" hidden="1"/>
    <cacheHierarchy uniqueName="[Measures].[__No measures defined]" caption="__No measures defined" measure="1" displayFolder="" count="0" hidden="1"/>
    <cacheHierarchy uniqueName="[Measures].[Sum of ProductPrice]" caption="Sum of ProductPrice" measure="1" displayFolder="" measureGroup="AT_Sales" count="0" hidden="1">
      <extLst>
        <ext xmlns:x15="http://schemas.microsoft.com/office/spreadsheetml/2010/11/main" uri="{B97F6D7D-B522-45F9-BDA1-12C45D357490}">
          <x15:cacheHierarchy aggregatedColumn="15"/>
        </ext>
      </extLst>
    </cacheHierarchy>
    <cacheHierarchy uniqueName="[Measures].[Sum of SalesAmount]" caption="Sum of SalesAmount" measure="1" displayFolder="" measureGroup="AT_Sales"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Quantity]" caption="Sum of Quantity" measure="1" displayFolder="" measureGroup="AT_Sales" count="0" hidden="1">
      <extLst>
        <ext xmlns:x15="http://schemas.microsoft.com/office/spreadsheetml/2010/11/main" uri="{B97F6D7D-B522-45F9-BDA1-12C45D357490}">
          <x15:cacheHierarchy aggregatedColumn="16"/>
        </ext>
      </extLst>
    </cacheHierarchy>
  </cacheHierarchies>
  <kpis count="0"/>
  <dimensions count="3">
    <dimension name="AT_Product" uniqueName="[AT_Product]" caption="AT_Product"/>
    <dimension name="AT_Sales" uniqueName="[AT_Sales]" caption="AT_Sales"/>
    <dimension measure="1" name="Measures" uniqueName="[Measures]" caption="Measures"/>
  </dimensions>
  <measureGroups count="2">
    <measureGroup name="AT_Product" caption="AT_Product"/>
    <measureGroup name="AT_Sales" caption="AT_Sale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exa Tiddia" refreshedDate="45110.818226620373" createdVersion="5" refreshedVersion="8" minRefreshableVersion="3" recordCount="0" supportSubquery="1" supportAdvancedDrill="1" xr:uid="{AD482189-2BB7-4937-94D1-CF91363B7721}">
  <cacheSource type="external" connectionId="3"/>
  <cacheFields count="5">
    <cacheField name="[AT_Sales].[OrderDate].[OrderDate]" caption="OrderDate" numFmtId="0" hierarchy="13" level="1">
      <sharedItems containsSemiMixedTypes="0" containsNonDate="0" containsString="0"/>
    </cacheField>
    <cacheField name="[AT_Product].[BrandName].[BrandName]" caption="BrandName" numFmtId="0" hierarchy="7" level="1">
      <sharedItems count="10">
        <s v="Clarins"/>
        <s v="Dame"/>
        <s v="Dior"/>
        <s v="Dr. Barbara Sturm"/>
        <s v="Jo Malone London"/>
        <s v="La Mer"/>
        <s v="L'Occitane"/>
        <s v="Nest New York"/>
        <s v="Sephora Collection"/>
        <s v="Tom Ford"/>
      </sharedItems>
    </cacheField>
    <cacheField name="[AT_Product].[SubCategoryName].[SubCategoryName]" caption="SubCategoryName" numFmtId="0" hierarchy="9" level="1">
      <sharedItems count="30">
        <s v="Accessories"/>
        <s v="Bath &amp; Body"/>
        <s v="Bath &amp; Shower"/>
        <s v="Beauty Accessories"/>
        <s v="Beauty Supplements"/>
        <s v="Beauty Tools"/>
        <s v="Body Care"/>
        <s v="Body Moisturizers"/>
        <s v="Brushes &amp; Applicators"/>
        <s v="Candles &amp; Home Scents"/>
        <s v="Cheek"/>
        <s v="Cleansers"/>
        <s v="Eye"/>
        <s v="Eye Care"/>
        <s v="Face"/>
        <s v="Fragrance"/>
        <s v="Gift Card"/>
        <s v="Hair"/>
        <s v="Hair Styling &amp; Treatments"/>
        <s v="Hair Tools"/>
        <s v="High Tech Tools"/>
        <s v="Lip"/>
        <s v="Lip Balms &amp; Treatments"/>
        <s v="Makeup"/>
        <s v="Makeup Palettes"/>
        <s v="Masks"/>
        <s v="Men"/>
        <s v="Men Skincare"/>
        <s v="Mini Size"/>
        <s v="Moisturizers"/>
      </sharedItems>
    </cacheField>
    <cacheField name="[Measures].[Sum of Quantity]" caption="Sum of Quantity" numFmtId="0" hierarchy="28" level="32767"/>
    <cacheField name="[AT_Sales].[OrderDate (Month)].[OrderDate (Month)]" caption="OrderDate (Month)" numFmtId="0" hierarchy="21" level="1">
      <sharedItems containsSemiMixedTypes="0" containsNonDate="0" containsString="0"/>
    </cacheField>
  </cacheFields>
  <cacheHierarchies count="29">
    <cacheHierarchy uniqueName="[AT_Product].[ProductID]" caption="ProductID" attribute="1" defaultMemberUniqueName="[AT_Product].[ProductID].[All]" allUniqueName="[AT_Product].[ProductID].[All]" dimensionUniqueName="[AT_Product]" displayFolder="" count="0" memberValueDatatype="130" unbalanced="0"/>
    <cacheHierarchy uniqueName="[AT_Product].[ProductName]" caption="ProductName" attribute="1" defaultMemberUniqueName="[AT_Product].[ProductName].[All]" allUniqueName="[AT_Product].[ProductName].[All]" dimensionUniqueName="[AT_Product]" displayFolder="" count="0" memberValueDatatype="130" unbalanced="0"/>
    <cacheHierarchy uniqueName="[AT_Product].[LimitedEdition]" caption="LimitedEdition" attribute="1" defaultMemberUniqueName="[AT_Product].[LimitedEdition].[All]" allUniqueName="[AT_Product].[LimitedEdition].[All]" dimensionUniqueName="[AT_Product]" displayFolder="" count="0" memberValueDatatype="11" unbalanced="0"/>
    <cacheHierarchy uniqueName="[AT_Product].[OutOfStock]" caption="OutOfStock" attribute="1" defaultMemberUniqueName="[AT_Product].[OutOfStock].[All]" allUniqueName="[AT_Product].[OutOfStock].[All]" dimensionUniqueName="[AT_Product]" displayFolder="" count="0" memberValueDatatype="11" unbalanced="0"/>
    <cacheHierarchy uniqueName="[AT_Product].[New]" caption="New" attribute="1" defaultMemberUniqueName="[AT_Product].[New].[All]" allUniqueName="[AT_Product].[New].[All]" dimensionUniqueName="[AT_Product]" displayFolder="" count="0" memberValueDatatype="11" unbalanced="0"/>
    <cacheHierarchy uniqueName="[AT_Product].[ProductPrice]" caption="ProductPrice" attribute="1" defaultMemberUniqueName="[AT_Product].[ProductPrice].[All]" allUniqueName="[AT_Product].[ProductPrice].[All]" dimensionUniqueName="[AT_Product]" displayFolder="" count="0" memberValueDatatype="5" unbalanced="0"/>
    <cacheHierarchy uniqueName="[AT_Product].[BrandID]" caption="BrandID" attribute="1" defaultMemberUniqueName="[AT_Product].[BrandID].[All]" allUniqueName="[AT_Product].[BrandID].[All]" dimensionUniqueName="[AT_Product]" displayFolder="" count="0" memberValueDatatype="20" unbalanced="0"/>
    <cacheHierarchy uniqueName="[AT_Product].[BrandName]" caption="BrandName" attribute="1" defaultMemberUniqueName="[AT_Product].[BrandName].[All]" allUniqueName="[AT_Product].[BrandName].[All]" dimensionUniqueName="[AT_Product]" displayFolder="" count="2" memberValueDatatype="130" unbalanced="0">
      <fieldsUsage count="2">
        <fieldUsage x="-1"/>
        <fieldUsage x="1"/>
      </fieldsUsage>
    </cacheHierarchy>
    <cacheHierarchy uniqueName="[AT_Product].[SubCategoryID]" caption="SubCategoryID" attribute="1" defaultMemberUniqueName="[AT_Product].[SubCategoryID].[All]" allUniqueName="[AT_Product].[SubCategoryID].[All]" dimensionUniqueName="[AT_Product]" displayFolder="" count="0" memberValueDatatype="20" unbalanced="0"/>
    <cacheHierarchy uniqueName="[AT_Product].[SubCategoryName]" caption="SubCategoryName" attribute="1" defaultMemberUniqueName="[AT_Product].[SubCategoryName].[All]" allUniqueName="[AT_Product].[SubCategoryName].[All]" dimensionUniqueName="[AT_Product]" displayFolder="" count="2" memberValueDatatype="130" unbalanced="0">
      <fieldsUsage count="2">
        <fieldUsage x="-1"/>
        <fieldUsage x="2"/>
      </fieldsUsage>
    </cacheHierarchy>
    <cacheHierarchy uniqueName="[AT_Product].[CategoryID]" caption="CategoryID" attribute="1" defaultMemberUniqueName="[AT_Product].[CategoryID].[All]" allUniqueName="[AT_Product].[CategoryID].[All]" dimensionUniqueName="[AT_Product]" displayFolder="" count="0" memberValueDatatype="20" unbalanced="0"/>
    <cacheHierarchy uniqueName="[AT_Product].[CategoryName]" caption="CategoryName" attribute="1" defaultMemberUniqueName="[AT_Product].[CategoryName].[All]" allUniqueName="[AT_Product].[CategoryName].[All]" dimensionUniqueName="[AT_Product]" displayFolder="" count="0" memberValueDatatype="130" unbalanced="0"/>
    <cacheHierarchy uniqueName="[AT_Sales].[OrderID]" caption="OrderID" attribute="1" defaultMemberUniqueName="[AT_Sales].[OrderID].[All]" allUniqueName="[AT_Sales].[OrderID].[All]" dimensionUniqueName="[AT_Sales]" displayFolder="" count="0" memberValueDatatype="130" unbalanced="0"/>
    <cacheHierarchy uniqueName="[AT_Sales].[OrderDate]" caption="OrderDate" attribute="1" time="1" defaultMemberUniqueName="[AT_Sales].[OrderDate].[All]" allUniqueName="[AT_Sales].[OrderDate].[All]" dimensionUniqueName="[AT_Sales]" displayFolder="" count="2" memberValueDatatype="7" unbalanced="0">
      <fieldsUsage count="2">
        <fieldUsage x="-1"/>
        <fieldUsage x="0"/>
      </fieldsUsage>
    </cacheHierarchy>
    <cacheHierarchy uniqueName="[AT_Sales].[ProductId]" caption="ProductId" attribute="1" defaultMemberUniqueName="[AT_Sales].[ProductId].[All]" allUniqueName="[AT_Sales].[ProductId].[All]" dimensionUniqueName="[AT_Sales]" displayFolder="" count="0" memberValueDatatype="130" unbalanced="0"/>
    <cacheHierarchy uniqueName="[AT_Sales].[ProductPrice]" caption="ProductPrice" attribute="1" defaultMemberUniqueName="[AT_Sales].[ProductPrice].[All]" allUniqueName="[AT_Sales].[ProductPrice].[All]" dimensionUniqueName="[AT_Sales]" displayFolder="" count="0" memberValueDatatype="5" unbalanced="0"/>
    <cacheHierarchy uniqueName="[AT_Sales].[Quantity]" caption="Quantity" attribute="1" defaultMemberUniqueName="[AT_Sales].[Quantity].[All]" allUniqueName="[AT_Sales].[Quantity].[All]" dimensionUniqueName="[AT_Sales]" displayFolder="" count="0" memberValueDatatype="20" unbalanced="0"/>
    <cacheHierarchy uniqueName="[AT_Sales].[CustomerID]" caption="CustomerID" attribute="1" defaultMemberUniqueName="[AT_Sales].[CustomerID].[All]" allUniqueName="[AT_Sales].[CustomerID].[All]" dimensionUniqueName="[AT_Sales]" displayFolder="" count="0" memberValueDatatype="130" unbalanced="0"/>
    <cacheHierarchy uniqueName="[AT_Sales].[SalesAmount]" caption="SalesAmount" attribute="1" defaultMemberUniqueName="[AT_Sales].[SalesAmount].[All]" allUniqueName="[AT_Sales].[SalesAmount].[All]" dimensionUniqueName="[AT_Sales]" displayFolder="" count="0" memberValueDatatype="5" unbalanced="0"/>
    <cacheHierarchy uniqueName="[AT_Sales].[OrderDate (Year)]" caption="OrderDate (Year)" attribute="1" defaultMemberUniqueName="[AT_Sales].[OrderDate (Year)].[All]" allUniqueName="[AT_Sales].[OrderDate (Year)].[All]" dimensionUniqueName="[AT_Sales]" displayFolder="" count="2" memberValueDatatype="130" unbalanced="0"/>
    <cacheHierarchy uniqueName="[AT_Sales].[OrderDate (Quarter)]" caption="OrderDate (Quarter)" attribute="1" defaultMemberUniqueName="[AT_Sales].[OrderDate (Quarter)].[All]" allUniqueName="[AT_Sales].[OrderDate (Quarter)].[All]" dimensionUniqueName="[AT_Sales]" displayFolder="" count="0" memberValueDatatype="130" unbalanced="0"/>
    <cacheHierarchy uniqueName="[AT_Sales].[OrderDate (Month)]" caption="OrderDate (Month)" attribute="1" defaultMemberUniqueName="[AT_Sales].[OrderDate (Month)].[All]" allUniqueName="[AT_Sales].[OrderDate (Month)].[All]" dimensionUniqueName="[AT_Sales]" displayFolder="" count="2" memberValueDatatype="130" unbalanced="0">
      <fieldsUsage count="2">
        <fieldUsage x="-1"/>
        <fieldUsage x="4"/>
      </fieldsUsage>
    </cacheHierarchy>
    <cacheHierarchy uniqueName="[AT_Sales].[OrderDate (Month Index)]" caption="OrderDate (Month Index)" attribute="1" defaultMemberUniqueName="[AT_Sales].[OrderDate (Month Index)].[All]" allUniqueName="[AT_Sales].[OrderDate (Month Index)].[All]" dimensionUniqueName="[AT_Sales]" displayFolder="" count="0" memberValueDatatype="20" unbalanced="0" hidden="1"/>
    <cacheHierarchy uniqueName="[Measures].[__XL_Count AT_Product]" caption="__XL_Count AT_Product" measure="1" displayFolder="" measureGroup="AT_Product" count="0" hidden="1"/>
    <cacheHierarchy uniqueName="[Measures].[__XL_Count AT_Sales]" caption="__XL_Count AT_Sales" measure="1" displayFolder="" measureGroup="AT_Sales" count="0" hidden="1"/>
    <cacheHierarchy uniqueName="[Measures].[__No measures defined]" caption="__No measures defined" measure="1" displayFolder="" count="0" hidden="1"/>
    <cacheHierarchy uniqueName="[Measures].[Sum of ProductPrice]" caption="Sum of ProductPrice" measure="1" displayFolder="" measureGroup="AT_Sales" count="0" hidden="1">
      <extLst>
        <ext xmlns:x15="http://schemas.microsoft.com/office/spreadsheetml/2010/11/main" uri="{B97F6D7D-B522-45F9-BDA1-12C45D357490}">
          <x15:cacheHierarchy aggregatedColumn="15"/>
        </ext>
      </extLst>
    </cacheHierarchy>
    <cacheHierarchy uniqueName="[Measures].[Sum of SalesAmount]" caption="Sum of SalesAmount" measure="1" displayFolder="" measureGroup="AT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AT_Sales" count="0" oneField="1" hidden="1">
      <fieldsUsage count="1">
        <fieldUsage x="3"/>
      </fieldsUsage>
      <extLst>
        <ext xmlns:x15="http://schemas.microsoft.com/office/spreadsheetml/2010/11/main" uri="{B97F6D7D-B522-45F9-BDA1-12C45D357490}">
          <x15:cacheHierarchy aggregatedColumn="16"/>
        </ext>
      </extLst>
    </cacheHierarchy>
  </cacheHierarchies>
  <kpis count="0"/>
  <dimensions count="3">
    <dimension name="AT_Product" uniqueName="[AT_Product]" caption="AT_Product"/>
    <dimension name="AT_Sales" uniqueName="[AT_Sales]" caption="AT_Sales"/>
    <dimension measure="1" name="Measures" uniqueName="[Measures]" caption="Measures"/>
  </dimensions>
  <measureGroups count="2">
    <measureGroup name="AT_Product" caption="AT_Product"/>
    <measureGroup name="AT_Sales" caption="AT_Sale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exa Tiddia" refreshedDate="45110.818227083335" createdVersion="5" refreshedVersion="8" minRefreshableVersion="3" recordCount="0" supportSubquery="1" supportAdvancedDrill="1" xr:uid="{246263B6-14B0-4CB4-AA51-D74BEE304966}">
  <cacheSource type="external" connectionId="3"/>
  <cacheFields count="5">
    <cacheField name="[AT_Sales].[OrderDate].[OrderDate]" caption="OrderDate" numFmtId="0" hierarchy="13" level="1">
      <sharedItems containsSemiMixedTypes="0" containsNonDate="0" containsDate="1" containsString="0" minDate="2021-01-02T00:00:00" maxDate="2022-04-01T00:00:00" count="386">
        <d v="2021-01-02T00:00:00"/>
        <d v="2021-01-03T00:00:00"/>
        <d v="2021-01-04T00:00:00"/>
        <d v="2021-01-05T00:00:00"/>
        <d v="2021-01-06T00:00:00"/>
        <d v="2021-01-07T00:00:00"/>
        <d v="2021-01-09T00:00:00"/>
        <d v="2021-01-10T00:00:00"/>
        <d v="2021-01-11T00:00:00"/>
        <d v="2021-01-12T00:00:00"/>
        <d v="2021-01-13T00:00:00"/>
        <d v="2021-01-14T00:00:00"/>
        <d v="2021-01-16T00:00:00"/>
        <d v="2021-01-17T00:00:00"/>
        <d v="2021-01-18T00:00:00"/>
        <d v="2021-01-19T00:00:00"/>
        <d v="2021-01-20T00:00:00"/>
        <d v="2021-01-21T00:00:00"/>
        <d v="2021-01-23T00:00:00"/>
        <d v="2021-01-24T00:00:00"/>
        <d v="2021-01-25T00:00:00"/>
        <d v="2021-01-26T00:00:00"/>
        <d v="2021-01-27T00:00:00"/>
        <d v="2021-01-28T00:00:00"/>
        <d v="2021-01-30T00:00:00"/>
        <d v="2021-01-31T00:00:00"/>
        <d v="2021-02-01T00:00:00"/>
        <d v="2021-02-02T00:00:00"/>
        <d v="2021-02-03T00:00:00"/>
        <d v="2021-02-04T00:00:00"/>
        <d v="2021-02-06T00:00:00"/>
        <d v="2021-02-07T00:00:00"/>
        <d v="2021-02-08T00:00:00"/>
        <d v="2021-02-09T00:00:00"/>
        <d v="2021-02-10T00:00:00"/>
        <d v="2021-02-11T00:00:00"/>
        <d v="2021-02-13T00:00:00"/>
        <d v="2021-02-14T00:00:00"/>
        <d v="2021-02-15T00:00:00"/>
        <d v="2021-02-16T00:00:00"/>
        <d v="2021-02-17T00:00:00"/>
        <d v="2021-02-18T00:00:00"/>
        <d v="2021-02-20T00:00:00"/>
        <d v="2021-02-21T00:00:00"/>
        <d v="2021-02-22T00:00:00"/>
        <d v="2021-02-23T00:00:00"/>
        <d v="2021-02-24T00:00:00"/>
        <d v="2021-02-25T00:00:00"/>
        <d v="2021-02-27T00:00:00"/>
        <d v="2021-02-28T00:00:00"/>
        <d v="2021-03-01T00:00:00"/>
        <d v="2021-03-02T00:00:00"/>
        <d v="2021-03-03T00:00:00"/>
        <d v="2021-03-04T00:00:00"/>
        <d v="2021-03-06T00:00:00"/>
        <d v="2021-03-07T00:00:00"/>
        <d v="2021-03-08T00:00:00"/>
        <d v="2021-03-09T00:00:00"/>
        <d v="2021-03-10T00:00:00"/>
        <d v="2021-03-11T00:00:00"/>
        <d v="2021-03-13T00:00:00"/>
        <d v="2021-03-14T00:00:00"/>
        <d v="2021-03-15T00:00:00"/>
        <d v="2021-03-16T00:00:00"/>
        <d v="2021-03-17T00:00:00"/>
        <d v="2021-03-18T00:00:00"/>
        <d v="2021-03-20T00:00:00"/>
        <d v="2021-03-21T00:00:00"/>
        <d v="2021-03-22T00:00:00"/>
        <d v="2021-03-23T00:00:00"/>
        <d v="2021-03-24T00:00:00"/>
        <d v="2021-03-25T00:00:00"/>
        <d v="2021-03-27T00:00:00"/>
        <d v="2021-03-28T00:00:00"/>
        <d v="2021-03-29T00:00:00"/>
        <d v="2021-03-30T00:00:00"/>
        <d v="2021-03-31T00:00:00"/>
        <d v="2021-04-01T00:00:00"/>
        <d v="2021-04-03T00:00:00"/>
        <d v="2021-04-04T00:00:00"/>
        <d v="2021-04-05T00:00:00"/>
        <d v="2021-04-06T00:00:00"/>
        <d v="2021-04-07T00:00:00"/>
        <d v="2021-04-08T00:00:00"/>
        <d v="2021-04-10T00:00:00"/>
        <d v="2021-04-11T00:00:00"/>
        <d v="2021-04-12T00:00:00"/>
        <d v="2021-04-13T00:00:00"/>
        <d v="2021-04-14T00:00:00"/>
        <d v="2021-04-15T00:00:00"/>
        <d v="2021-04-17T00:00:00"/>
        <d v="2021-04-18T00:00:00"/>
        <d v="2021-04-19T00:00:00"/>
        <d v="2021-04-20T00:00:00"/>
        <d v="2021-04-21T00:00:00"/>
        <d v="2021-04-22T00:00:00"/>
        <d v="2021-04-24T00:00:00"/>
        <d v="2021-04-25T00:00:00"/>
        <d v="2021-04-26T00:00:00"/>
        <d v="2021-04-27T00:00:00"/>
        <d v="2021-04-28T00:00:00"/>
        <d v="2021-04-29T00:00:00"/>
        <d v="2021-05-01T00:00:00"/>
        <d v="2021-05-02T00:00:00"/>
        <d v="2021-05-03T00:00:00"/>
        <d v="2021-05-04T00:00:00"/>
        <d v="2021-05-05T00:00:00"/>
        <d v="2021-05-06T00:00:00"/>
        <d v="2021-05-08T00:00:00"/>
        <d v="2021-05-09T00:00:00"/>
        <d v="2021-05-10T00:00:00"/>
        <d v="2021-05-11T00:00:00"/>
        <d v="2021-05-12T00:00:00"/>
        <d v="2021-05-16T00:00:00"/>
        <d v="2021-05-17T00:00:00"/>
        <d v="2021-05-18T00:00:00"/>
        <d v="2021-05-19T00:00:00"/>
        <d v="2021-05-20T00:00:00"/>
        <d v="2021-05-22T00:00:00"/>
        <d v="2021-05-23T00:00:00"/>
        <d v="2021-05-24T00:00:00"/>
        <d v="2021-05-25T00:00:00"/>
        <d v="2021-05-26T00:00:00"/>
        <d v="2021-05-27T00:00:00"/>
        <d v="2021-05-29T00:00:00"/>
        <d v="2021-05-30T00:00:00"/>
        <d v="2021-05-31T00:00:00"/>
        <d v="2021-06-01T00:00:00"/>
        <d v="2021-06-02T00:00:00"/>
        <d v="2021-06-03T00:00:00"/>
        <d v="2021-06-05T00:00:00"/>
        <d v="2021-06-06T00:00:00"/>
        <d v="2021-06-07T00:00:00"/>
        <d v="2021-06-08T00:00:00"/>
        <d v="2021-06-09T00:00:00"/>
        <d v="2021-06-10T00:00:00"/>
        <d v="2021-06-12T00:00:00"/>
        <d v="2021-06-13T00:00:00"/>
        <d v="2021-06-14T00:00:00"/>
        <d v="2021-06-15T00:00:00"/>
        <d v="2021-06-16T00:00:00"/>
        <d v="2021-06-17T00:00:00"/>
        <d v="2021-06-19T00:00:00"/>
        <d v="2021-06-20T00:00:00"/>
        <d v="2021-06-21T00:00:00"/>
        <d v="2021-06-22T00:00:00"/>
        <d v="2021-06-23T00:00:00"/>
        <d v="2021-06-24T00:00:00"/>
        <d v="2021-06-26T00:00:00"/>
        <d v="2021-06-27T00:00:00"/>
        <d v="2021-06-28T00:00:00"/>
        <d v="2021-06-29T00:00:00"/>
        <d v="2021-06-30T00:00:00"/>
        <d v="2021-07-01T00:00:00"/>
        <d v="2021-07-03T00:00:00"/>
        <d v="2021-07-04T00:00:00"/>
        <d v="2021-07-05T00:00:00"/>
        <d v="2021-07-06T00:00:00"/>
        <d v="2021-07-07T00:00:00"/>
        <d v="2021-07-08T00:00:00"/>
        <d v="2021-07-10T00:00:00"/>
        <d v="2021-07-11T00:00:00"/>
        <d v="2021-07-12T00:00:00"/>
        <d v="2021-07-13T00:00:00"/>
        <d v="2021-07-14T00:00:00"/>
        <d v="2021-07-15T00:00:00"/>
        <d v="2021-07-17T00:00:00"/>
        <d v="2021-07-18T00:00:00"/>
        <d v="2021-07-19T00:00:00"/>
        <d v="2021-07-24T00:00:00"/>
        <d v="2021-07-25T00:00:00"/>
        <d v="2021-07-26T00:00:00"/>
        <d v="2021-07-27T00:00:00"/>
        <d v="2021-07-28T00:00:00"/>
        <d v="2021-07-29T00:00:00"/>
        <d v="2021-07-31T00:00:00"/>
        <d v="2021-08-01T00:00:00"/>
        <d v="2021-08-02T00:00:00"/>
        <d v="2021-08-03T00:00:00"/>
        <d v="2021-08-04T00:00:00"/>
        <d v="2021-08-05T00:00:00"/>
        <d v="2021-08-07T00:00:00"/>
        <d v="2021-08-08T00:00:00"/>
        <d v="2021-08-09T00:00:00"/>
        <d v="2021-08-10T00:00:00"/>
        <d v="2021-08-11T00:00:00"/>
        <d v="2021-08-12T00:00:00"/>
        <d v="2021-08-14T00:00:00"/>
        <d v="2021-08-15T00:00:00"/>
        <d v="2021-08-16T00:00:00"/>
        <d v="2021-08-17T00:00:00"/>
        <d v="2021-08-18T00:00:00"/>
        <d v="2021-08-19T00:00:00"/>
        <d v="2021-08-21T00:00:00"/>
        <d v="2021-08-22T00:00:00"/>
        <d v="2021-08-23T00:00:00"/>
        <d v="2021-08-24T00:00:00"/>
        <d v="2021-08-25T00:00:00"/>
        <d v="2021-08-26T00:00:00"/>
        <d v="2021-08-28T00:00:00"/>
        <d v="2021-08-29T00:00:00"/>
        <d v="2021-08-30T00:00:00"/>
        <d v="2021-08-31T00:00:00"/>
        <d v="2021-09-01T00:00:00"/>
        <d v="2021-09-02T00:00:00"/>
        <d v="2021-09-04T00:00:00"/>
        <d v="2021-09-05T00:00:00"/>
        <d v="2021-09-06T00:00:00"/>
        <d v="2021-09-07T00:00:00"/>
        <d v="2021-09-08T00:00:00"/>
        <d v="2021-09-09T00:00:00"/>
        <d v="2021-09-11T00:00:00"/>
        <d v="2021-09-12T00:00:00"/>
        <d v="2021-09-13T00:00:00"/>
        <d v="2021-09-14T00:00:00"/>
        <d v="2021-09-15T00:00:00"/>
        <d v="2021-09-16T00:00:00"/>
        <d v="2021-09-18T00:00:00"/>
        <d v="2021-09-19T00:00:00"/>
        <d v="2021-09-20T00:00:00"/>
        <d v="2021-09-21T00:00:00"/>
        <d v="2021-09-22T00:00:00"/>
        <d v="2021-09-23T00:00:00"/>
        <d v="2021-09-25T00:00:00"/>
        <d v="2021-09-26T00:00:00"/>
        <d v="2021-09-27T00:00:00"/>
        <d v="2021-09-28T00:00:00"/>
        <d v="2021-09-29T00:00:00"/>
        <d v="2021-09-30T00:00:00"/>
        <d v="2021-10-02T00:00:00"/>
        <d v="2021-10-03T00:00:00"/>
        <d v="2021-10-04T00:00:00"/>
        <d v="2021-10-05T00:00:00"/>
        <d v="2021-10-06T00:00:00"/>
        <d v="2021-10-07T00:00:00"/>
        <d v="2021-10-09T00:00:00"/>
        <d v="2021-10-10T00:00:00"/>
        <d v="2021-10-11T00:00:00"/>
        <d v="2021-10-12T00:00:00"/>
        <d v="2021-10-13T00:00:00"/>
        <d v="2021-10-14T00:00:00"/>
        <d v="2021-10-16T00:00:00"/>
        <d v="2021-10-17T00:00:00"/>
        <d v="2021-10-18T00:00:00"/>
        <d v="2021-10-19T00:00:00"/>
        <d v="2021-10-20T00:00:00"/>
        <d v="2021-10-21T00:00:00"/>
        <d v="2021-10-22T00:00:00"/>
        <d v="2021-10-23T00:00:00"/>
        <d v="2021-10-24T00:00:00"/>
        <d v="2021-10-25T00:00:00"/>
        <d v="2021-10-26T00:00:00"/>
        <d v="2021-10-27T00:00:00"/>
        <d v="2021-10-28T00:00:00"/>
        <d v="2021-10-30T00:00:00"/>
        <d v="2021-10-31T00:00:00"/>
        <d v="2021-11-01T00:00:00"/>
        <d v="2021-11-02T00:00:00"/>
        <d v="2021-11-03T00:00:00"/>
        <d v="2021-11-04T00:00:00"/>
        <d v="2021-11-06T00:00:00"/>
        <d v="2021-11-07T00:00:00"/>
        <d v="2021-11-08T00:00:00"/>
        <d v="2021-11-09T00:00:00"/>
        <d v="2021-11-10T00:00:00"/>
        <d v="2021-11-11T00:00:00"/>
        <d v="2021-11-13T00:00:00"/>
        <d v="2021-11-14T00:00:00"/>
        <d v="2021-11-15T00:00:00"/>
        <d v="2021-11-16T00:00:00"/>
        <d v="2021-11-17T00:00:00"/>
        <d v="2021-11-18T00:00:00"/>
        <d v="2021-11-20T00:00:00"/>
        <d v="2021-11-21T00:00:00"/>
        <d v="2021-11-22T00:00:00"/>
        <d v="2021-11-23T00:00:00"/>
        <d v="2021-11-24T00:00:00"/>
        <d v="2021-11-25T00:00:00"/>
        <d v="2021-11-27T00:00:00"/>
        <d v="2021-11-28T00:00:00"/>
        <d v="2021-11-29T00:00:00"/>
        <d v="2021-11-30T00:00:00"/>
        <d v="2021-12-01T00:00:00"/>
        <d v="2021-12-02T00:00:00"/>
        <d v="2021-12-04T00:00:00"/>
        <d v="2021-12-05T00:00:00"/>
        <d v="2021-12-06T00:00:00"/>
        <d v="2021-12-07T00:00:00"/>
        <d v="2021-12-08T00:00:00"/>
        <d v="2021-12-09T00:00:00"/>
        <d v="2021-12-11T00:00:00"/>
        <d v="2021-12-12T00:00:00"/>
        <d v="2021-12-13T00:00:00"/>
        <d v="2021-12-14T00:00:00"/>
        <d v="2021-12-15T00:00:00"/>
        <d v="2021-12-16T00:00:00"/>
        <d v="2021-12-18T00:00:00"/>
        <d v="2021-12-19T00:00:00"/>
        <d v="2021-12-20T00:00:00"/>
        <d v="2021-12-21T00:00:00"/>
        <d v="2021-12-22T00:00:00"/>
        <d v="2021-12-23T00:00:00"/>
        <d v="2021-12-25T00:00:00"/>
        <d v="2021-12-26T00:00:00"/>
        <d v="2021-12-27T00:00:00"/>
        <d v="2021-12-28T00:00:00"/>
        <d v="2021-12-29T00:00:00"/>
        <d v="2021-12-30T00:00:00"/>
        <d v="2022-01-01T00:00:00"/>
        <d v="2022-01-02T00:00:00"/>
        <d v="2022-01-03T00:00:00"/>
        <d v="2022-01-04T00:00:00"/>
        <d v="2022-01-05T00:00:00"/>
        <d v="2022-01-06T00:00:00"/>
        <d v="2022-01-08T00:00:00"/>
        <d v="2022-01-09T00:00:00"/>
        <d v="2022-01-10T00:00:00"/>
        <d v="2022-01-11T00:00:00"/>
        <d v="2022-01-12T00:00:00"/>
        <d v="2022-01-13T00:00:00"/>
        <d v="2022-01-15T00:00:00"/>
        <d v="2022-01-16T00:00:00"/>
        <d v="2022-01-17T00:00:00"/>
        <d v="2022-01-18T00:00:00"/>
        <d v="2022-01-19T00:00:00"/>
        <d v="2022-01-20T00:00:00"/>
        <d v="2022-01-22T00:00:00"/>
        <d v="2022-01-23T00:00:00"/>
        <d v="2022-01-24T00:00:00"/>
        <d v="2022-01-25T00:00:00"/>
        <d v="2022-01-26T00:00:00"/>
        <d v="2022-01-27T00:00:00"/>
        <d v="2022-01-29T00:00:00"/>
        <d v="2022-01-30T00:00:00"/>
        <d v="2022-01-31T00:00:00"/>
        <d v="2022-02-01T00:00:00"/>
        <d v="2022-02-02T00:00:00"/>
        <d v="2022-02-03T00:00:00"/>
        <d v="2022-02-05T00:00:00"/>
        <d v="2022-02-06T00:00:00"/>
        <d v="2022-02-07T00:00:00"/>
        <d v="2022-02-08T00:00:00"/>
        <d v="2022-02-09T00:00:00"/>
        <d v="2022-02-10T00:00:00"/>
        <d v="2022-02-12T00:00:00"/>
        <d v="2022-02-13T00:00:00"/>
        <d v="2022-02-14T00:00:00"/>
        <d v="2022-02-15T00:00:00"/>
        <d v="2022-02-16T00:00:00"/>
        <d v="2022-02-17T00:00:00"/>
        <d v="2022-02-19T00:00:00"/>
        <d v="2022-02-20T00:00:00"/>
        <d v="2022-02-21T00:00:00"/>
        <d v="2022-02-22T00:00:00"/>
        <d v="2022-02-23T00:00:00"/>
        <d v="2022-02-24T00:00:00"/>
        <d v="2022-02-26T00:00:00"/>
        <d v="2022-02-27T00:00:00"/>
        <d v="2022-02-28T00:00:00"/>
        <d v="2022-03-01T00:00:00"/>
        <d v="2022-03-02T00:00:00"/>
        <d v="2022-03-03T00:00:00"/>
        <d v="2022-03-05T00:00:00"/>
        <d v="2022-03-06T00:00:00"/>
        <d v="2022-03-07T00:00:00"/>
        <d v="2022-03-08T00:00:00"/>
        <d v="2022-03-09T00:00:00"/>
        <d v="2022-03-10T00:00:00"/>
        <d v="2022-03-12T00:00:00"/>
        <d v="2022-03-13T00:00:00"/>
        <d v="2022-03-14T00:00:00"/>
        <d v="2022-03-15T00:00:00"/>
        <d v="2022-03-16T00:00:00"/>
        <d v="2022-03-17T00:00:00"/>
        <d v="2022-03-19T00:00:00"/>
        <d v="2022-03-20T00:00:00"/>
        <d v="2022-03-21T00:00:00"/>
        <d v="2022-03-22T00:00:00"/>
        <d v="2022-03-23T00:00:00"/>
        <d v="2022-03-24T00:00:00"/>
        <d v="2022-03-26T00:00:00"/>
        <d v="2022-03-27T00:00:00"/>
        <d v="2022-03-28T00:00:00"/>
        <d v="2022-03-29T00:00:00"/>
        <d v="2022-03-30T00:00:00"/>
        <d v="2022-03-31T00:00:00"/>
      </sharedItems>
    </cacheField>
    <cacheField name="[AT_Product].[BrandName].[BrandName]" caption="BrandName" numFmtId="0" hierarchy="7" level="1">
      <sharedItems count="10">
        <s v="Clarins"/>
        <s v="Dame"/>
        <s v="Dior"/>
        <s v="Dr. Barbara Sturm"/>
        <s v="Jo Malone London"/>
        <s v="La Mer"/>
        <s v="L'Occitane"/>
        <s v="Nest New York"/>
        <s v="Sephora Collection"/>
        <s v="Tom Ford"/>
      </sharedItems>
    </cacheField>
    <cacheField name="[Measures].[Sum of SalesAmount]" caption="Sum of SalesAmount" numFmtId="0" hierarchy="27" level="32767"/>
    <cacheField name="[AT_Sales].[OrderDate (Year)].[OrderDate (Year)]" caption="OrderDate (Year)" numFmtId="0" hierarchy="19" level="1">
      <sharedItems count="2">
        <s v="2021"/>
        <s v="2022"/>
      </sharedItems>
    </cacheField>
    <cacheField name="[AT_Sales].[OrderDate (Month)].[OrderDate (Month)]" caption="OrderDate (Month)" numFmtId="0" hierarchy="21" level="1">
      <sharedItems containsSemiMixedTypes="0" containsNonDate="0" containsString="0"/>
    </cacheField>
  </cacheFields>
  <cacheHierarchies count="29">
    <cacheHierarchy uniqueName="[AT_Product].[ProductID]" caption="ProductID" attribute="1" defaultMemberUniqueName="[AT_Product].[ProductID].[All]" allUniqueName="[AT_Product].[ProductID].[All]" dimensionUniqueName="[AT_Product]" displayFolder="" count="0" memberValueDatatype="130" unbalanced="0"/>
    <cacheHierarchy uniqueName="[AT_Product].[ProductName]" caption="ProductName" attribute="1" defaultMemberUniqueName="[AT_Product].[ProductName].[All]" allUniqueName="[AT_Product].[ProductName].[All]" dimensionUniqueName="[AT_Product]" displayFolder="" count="0" memberValueDatatype="130" unbalanced="0"/>
    <cacheHierarchy uniqueName="[AT_Product].[LimitedEdition]" caption="LimitedEdition" attribute="1" defaultMemberUniqueName="[AT_Product].[LimitedEdition].[All]" allUniqueName="[AT_Product].[LimitedEdition].[All]" dimensionUniqueName="[AT_Product]" displayFolder="" count="0" memberValueDatatype="11" unbalanced="0"/>
    <cacheHierarchy uniqueName="[AT_Product].[OutOfStock]" caption="OutOfStock" attribute="1" defaultMemberUniqueName="[AT_Product].[OutOfStock].[All]" allUniqueName="[AT_Product].[OutOfStock].[All]" dimensionUniqueName="[AT_Product]" displayFolder="" count="0" memberValueDatatype="11" unbalanced="0"/>
    <cacheHierarchy uniqueName="[AT_Product].[New]" caption="New" attribute="1" defaultMemberUniqueName="[AT_Product].[New].[All]" allUniqueName="[AT_Product].[New].[All]" dimensionUniqueName="[AT_Product]" displayFolder="" count="0" memberValueDatatype="11" unbalanced="0"/>
    <cacheHierarchy uniqueName="[AT_Product].[ProductPrice]" caption="ProductPrice" attribute="1" defaultMemberUniqueName="[AT_Product].[ProductPrice].[All]" allUniqueName="[AT_Product].[ProductPrice].[All]" dimensionUniqueName="[AT_Product]" displayFolder="" count="0" memberValueDatatype="5" unbalanced="0"/>
    <cacheHierarchy uniqueName="[AT_Product].[BrandID]" caption="BrandID" attribute="1" defaultMemberUniqueName="[AT_Product].[BrandID].[All]" allUniqueName="[AT_Product].[BrandID].[All]" dimensionUniqueName="[AT_Product]" displayFolder="" count="0" memberValueDatatype="20" unbalanced="0"/>
    <cacheHierarchy uniqueName="[AT_Product].[BrandName]" caption="BrandName" attribute="1" defaultMemberUniqueName="[AT_Product].[BrandName].[All]" allUniqueName="[AT_Product].[BrandName].[All]" dimensionUniqueName="[AT_Product]" displayFolder="" count="2" memberValueDatatype="130" unbalanced="0">
      <fieldsUsage count="2">
        <fieldUsage x="-1"/>
        <fieldUsage x="1"/>
      </fieldsUsage>
    </cacheHierarchy>
    <cacheHierarchy uniqueName="[AT_Product].[SubCategoryID]" caption="SubCategoryID" attribute="1" defaultMemberUniqueName="[AT_Product].[SubCategoryID].[All]" allUniqueName="[AT_Product].[SubCategoryID].[All]" dimensionUniqueName="[AT_Product]" displayFolder="" count="0" memberValueDatatype="20" unbalanced="0"/>
    <cacheHierarchy uniqueName="[AT_Product].[SubCategoryName]" caption="SubCategoryName" attribute="1" defaultMemberUniqueName="[AT_Product].[SubCategoryName].[All]" allUniqueName="[AT_Product].[SubCategoryName].[All]" dimensionUniqueName="[AT_Product]" displayFolder="" count="0" memberValueDatatype="130" unbalanced="0"/>
    <cacheHierarchy uniqueName="[AT_Product].[CategoryID]" caption="CategoryID" attribute="1" defaultMemberUniqueName="[AT_Product].[CategoryID].[All]" allUniqueName="[AT_Product].[CategoryID].[All]" dimensionUniqueName="[AT_Product]" displayFolder="" count="0" memberValueDatatype="20" unbalanced="0"/>
    <cacheHierarchy uniqueName="[AT_Product].[CategoryName]" caption="CategoryName" attribute="1" defaultMemberUniqueName="[AT_Product].[CategoryName].[All]" allUniqueName="[AT_Product].[CategoryName].[All]" dimensionUniqueName="[AT_Product]" displayFolder="" count="0" memberValueDatatype="130" unbalanced="0"/>
    <cacheHierarchy uniqueName="[AT_Sales].[OrderID]" caption="OrderID" attribute="1" defaultMemberUniqueName="[AT_Sales].[OrderID].[All]" allUniqueName="[AT_Sales].[OrderID].[All]" dimensionUniqueName="[AT_Sales]" displayFolder="" count="0" memberValueDatatype="130" unbalanced="0"/>
    <cacheHierarchy uniqueName="[AT_Sales].[OrderDate]" caption="OrderDate" attribute="1" time="1" defaultMemberUniqueName="[AT_Sales].[OrderDate].[All]" allUniqueName="[AT_Sales].[OrderDate].[All]" dimensionUniqueName="[AT_Sales]" displayFolder="" count="2" memberValueDatatype="7" unbalanced="0">
      <fieldsUsage count="2">
        <fieldUsage x="-1"/>
        <fieldUsage x="0"/>
      </fieldsUsage>
    </cacheHierarchy>
    <cacheHierarchy uniqueName="[AT_Sales].[ProductId]" caption="ProductId" attribute="1" defaultMemberUniqueName="[AT_Sales].[ProductId].[All]" allUniqueName="[AT_Sales].[ProductId].[All]" dimensionUniqueName="[AT_Sales]" displayFolder="" count="0" memberValueDatatype="130" unbalanced="0"/>
    <cacheHierarchy uniqueName="[AT_Sales].[ProductPrice]" caption="ProductPrice" attribute="1" defaultMemberUniqueName="[AT_Sales].[ProductPrice].[All]" allUniqueName="[AT_Sales].[ProductPrice].[All]" dimensionUniqueName="[AT_Sales]" displayFolder="" count="0" memberValueDatatype="5" unbalanced="0"/>
    <cacheHierarchy uniqueName="[AT_Sales].[Quantity]" caption="Quantity" attribute="1" defaultMemberUniqueName="[AT_Sales].[Quantity].[All]" allUniqueName="[AT_Sales].[Quantity].[All]" dimensionUniqueName="[AT_Sales]" displayFolder="" count="0" memberValueDatatype="20" unbalanced="0"/>
    <cacheHierarchy uniqueName="[AT_Sales].[CustomerID]" caption="CustomerID" attribute="1" defaultMemberUniqueName="[AT_Sales].[CustomerID].[All]" allUniqueName="[AT_Sales].[CustomerID].[All]" dimensionUniqueName="[AT_Sales]" displayFolder="" count="0" memberValueDatatype="130" unbalanced="0"/>
    <cacheHierarchy uniqueName="[AT_Sales].[SalesAmount]" caption="SalesAmount" attribute="1" defaultMemberUniqueName="[AT_Sales].[SalesAmount].[All]" allUniqueName="[AT_Sales].[SalesAmount].[All]" dimensionUniqueName="[AT_Sales]" displayFolder="" count="0" memberValueDatatype="5" unbalanced="0"/>
    <cacheHierarchy uniqueName="[AT_Sales].[OrderDate (Year)]" caption="OrderDate (Year)" attribute="1" defaultMemberUniqueName="[AT_Sales].[OrderDate (Year)].[All]" allUniqueName="[AT_Sales].[OrderDate (Year)].[All]" dimensionUniqueName="[AT_Sales]" displayFolder="" count="2" memberValueDatatype="130" unbalanced="0">
      <fieldsUsage count="2">
        <fieldUsage x="-1"/>
        <fieldUsage x="3"/>
      </fieldsUsage>
    </cacheHierarchy>
    <cacheHierarchy uniqueName="[AT_Sales].[OrderDate (Quarter)]" caption="OrderDate (Quarter)" attribute="1" defaultMemberUniqueName="[AT_Sales].[OrderDate (Quarter)].[All]" allUniqueName="[AT_Sales].[OrderDate (Quarter)].[All]" dimensionUniqueName="[AT_Sales]" displayFolder="" count="0" memberValueDatatype="130" unbalanced="0"/>
    <cacheHierarchy uniqueName="[AT_Sales].[OrderDate (Month)]" caption="OrderDate (Month)" attribute="1" defaultMemberUniqueName="[AT_Sales].[OrderDate (Month)].[All]" allUniqueName="[AT_Sales].[OrderDate (Month)].[All]" dimensionUniqueName="[AT_Sales]" displayFolder="" count="2" memberValueDatatype="130" unbalanced="0">
      <fieldsUsage count="2">
        <fieldUsage x="-1"/>
        <fieldUsage x="4"/>
      </fieldsUsage>
    </cacheHierarchy>
    <cacheHierarchy uniqueName="[AT_Sales].[OrderDate (Month Index)]" caption="OrderDate (Month Index)" attribute="1" defaultMemberUniqueName="[AT_Sales].[OrderDate (Month Index)].[All]" allUniqueName="[AT_Sales].[OrderDate (Month Index)].[All]" dimensionUniqueName="[AT_Sales]" displayFolder="" count="0" memberValueDatatype="20" unbalanced="0" hidden="1"/>
    <cacheHierarchy uniqueName="[Measures].[__XL_Count AT_Product]" caption="__XL_Count AT_Product" measure="1" displayFolder="" measureGroup="AT_Product" count="0" hidden="1"/>
    <cacheHierarchy uniqueName="[Measures].[__XL_Count AT_Sales]" caption="__XL_Count AT_Sales" measure="1" displayFolder="" measureGroup="AT_Sales" count="0" hidden="1"/>
    <cacheHierarchy uniqueName="[Measures].[__No measures defined]" caption="__No measures defined" measure="1" displayFolder="" count="0" hidden="1"/>
    <cacheHierarchy uniqueName="[Measures].[Sum of ProductPrice]" caption="Sum of ProductPrice" measure="1" displayFolder="" measureGroup="AT_Sales" count="0" hidden="1">
      <extLst>
        <ext xmlns:x15="http://schemas.microsoft.com/office/spreadsheetml/2010/11/main" uri="{B97F6D7D-B522-45F9-BDA1-12C45D357490}">
          <x15:cacheHierarchy aggregatedColumn="15"/>
        </ext>
      </extLst>
    </cacheHierarchy>
    <cacheHierarchy uniqueName="[Measures].[Sum of SalesAmount]" caption="Sum of SalesAmount" measure="1" displayFolder="" measureGroup="AT_Sales"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Quantity]" caption="Sum of Quantity" measure="1" displayFolder="" measureGroup="AT_Sales" count="0" hidden="1">
      <extLst>
        <ext xmlns:x15="http://schemas.microsoft.com/office/spreadsheetml/2010/11/main" uri="{B97F6D7D-B522-45F9-BDA1-12C45D357490}">
          <x15:cacheHierarchy aggregatedColumn="16"/>
        </ext>
      </extLst>
    </cacheHierarchy>
  </cacheHierarchies>
  <kpis count="0"/>
  <dimensions count="3">
    <dimension name="AT_Product" uniqueName="[AT_Product]" caption="AT_Product"/>
    <dimension name="AT_Sales" uniqueName="[AT_Sales]" caption="AT_Sales"/>
    <dimension measure="1" name="Measures" uniqueName="[Measures]" caption="Measures"/>
  </dimensions>
  <measureGroups count="2">
    <measureGroup name="AT_Product" caption="AT_Product"/>
    <measureGroup name="AT_Sales" caption="AT_Sale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exa Tiddia" refreshedDate="45110.818099305558" createdVersion="3" refreshedVersion="8" minRefreshableVersion="3" recordCount="0" supportSubquery="1" supportAdvancedDrill="1" xr:uid="{F443262D-AD67-419F-8527-1DF3EC96C56B}">
  <cacheSource type="external" connectionId="3">
    <extLst>
      <ext xmlns:x14="http://schemas.microsoft.com/office/spreadsheetml/2009/9/main" uri="{F057638F-6D5F-4e77-A914-E7F072B9BCA8}">
        <x14:sourceConnection name="ThisWorkbookDataModel"/>
      </ext>
    </extLst>
  </cacheSource>
  <cacheFields count="0"/>
  <cacheHierarchies count="29">
    <cacheHierarchy uniqueName="[AT_Product].[ProductID]" caption="ProductID" attribute="1" defaultMemberUniqueName="[AT_Product].[ProductID].[All]" allUniqueName="[AT_Product].[ProductID].[All]" dimensionUniqueName="[AT_Product]" displayFolder="" count="0" memberValueDatatype="130" unbalanced="0"/>
    <cacheHierarchy uniqueName="[AT_Product].[ProductName]" caption="ProductName" attribute="1" defaultMemberUniqueName="[AT_Product].[ProductName].[All]" allUniqueName="[AT_Product].[ProductName].[All]" dimensionUniqueName="[AT_Product]" displayFolder="" count="0" memberValueDatatype="130" unbalanced="0"/>
    <cacheHierarchy uniqueName="[AT_Product].[LimitedEdition]" caption="LimitedEdition" attribute="1" defaultMemberUniqueName="[AT_Product].[LimitedEdition].[All]" allUniqueName="[AT_Product].[LimitedEdition].[All]" dimensionUniqueName="[AT_Product]" displayFolder="" count="0" memberValueDatatype="11" unbalanced="0"/>
    <cacheHierarchy uniqueName="[AT_Product].[OutOfStock]" caption="OutOfStock" attribute="1" defaultMemberUniqueName="[AT_Product].[OutOfStock].[All]" allUniqueName="[AT_Product].[OutOfStock].[All]" dimensionUniqueName="[AT_Product]" displayFolder="" count="0" memberValueDatatype="11" unbalanced="0"/>
    <cacheHierarchy uniqueName="[AT_Product].[New]" caption="New" attribute="1" defaultMemberUniqueName="[AT_Product].[New].[All]" allUniqueName="[AT_Product].[New].[All]" dimensionUniqueName="[AT_Product]" displayFolder="" count="0" memberValueDatatype="11" unbalanced="0"/>
    <cacheHierarchy uniqueName="[AT_Product].[ProductPrice]" caption="ProductPrice" attribute="1" defaultMemberUniqueName="[AT_Product].[ProductPrice].[All]" allUniqueName="[AT_Product].[ProductPrice].[All]" dimensionUniqueName="[AT_Product]" displayFolder="" count="0" memberValueDatatype="5" unbalanced="0"/>
    <cacheHierarchy uniqueName="[AT_Product].[BrandID]" caption="BrandID" attribute="1" defaultMemberUniqueName="[AT_Product].[BrandID].[All]" allUniqueName="[AT_Product].[BrandID].[All]" dimensionUniqueName="[AT_Product]" displayFolder="" count="0" memberValueDatatype="20" unbalanced="0"/>
    <cacheHierarchy uniqueName="[AT_Product].[BrandName]" caption="BrandName" attribute="1" defaultMemberUniqueName="[AT_Product].[BrandName].[All]" allUniqueName="[AT_Product].[BrandName].[All]" dimensionUniqueName="[AT_Product]" displayFolder="" count="2" memberValueDatatype="130" unbalanced="0"/>
    <cacheHierarchy uniqueName="[AT_Product].[SubCategoryID]" caption="SubCategoryID" attribute="1" defaultMemberUniqueName="[AT_Product].[SubCategoryID].[All]" allUniqueName="[AT_Product].[SubCategoryID].[All]" dimensionUniqueName="[AT_Product]" displayFolder="" count="0" memberValueDatatype="20" unbalanced="0"/>
    <cacheHierarchy uniqueName="[AT_Product].[SubCategoryName]" caption="SubCategoryName" attribute="1" defaultMemberUniqueName="[AT_Product].[SubCategoryName].[All]" allUniqueName="[AT_Product].[SubCategoryName].[All]" dimensionUniqueName="[AT_Product]" displayFolder="" count="0" memberValueDatatype="130" unbalanced="0"/>
    <cacheHierarchy uniqueName="[AT_Product].[CategoryID]" caption="CategoryID" attribute="1" defaultMemberUniqueName="[AT_Product].[CategoryID].[All]" allUniqueName="[AT_Product].[CategoryID].[All]" dimensionUniqueName="[AT_Product]" displayFolder="" count="0" memberValueDatatype="20" unbalanced="0"/>
    <cacheHierarchy uniqueName="[AT_Product].[CategoryName]" caption="CategoryName" attribute="1" defaultMemberUniqueName="[AT_Product].[CategoryName].[All]" allUniqueName="[AT_Product].[CategoryName].[All]" dimensionUniqueName="[AT_Product]" displayFolder="" count="0" memberValueDatatype="130" unbalanced="0"/>
    <cacheHierarchy uniqueName="[AT_Sales].[OrderID]" caption="OrderID" attribute="1" defaultMemberUniqueName="[AT_Sales].[OrderID].[All]" allUniqueName="[AT_Sales].[OrderID].[All]" dimensionUniqueName="[AT_Sales]" displayFolder="" count="0" memberValueDatatype="130" unbalanced="0"/>
    <cacheHierarchy uniqueName="[AT_Sales].[OrderDate]" caption="OrderDate" attribute="1" time="1" defaultMemberUniqueName="[AT_Sales].[OrderDate].[All]" allUniqueName="[AT_Sales].[OrderDate].[All]" dimensionUniqueName="[AT_Sales]" displayFolder="" count="0" memberValueDatatype="7" unbalanced="0"/>
    <cacheHierarchy uniqueName="[AT_Sales].[ProductId]" caption="ProductId" attribute="1" defaultMemberUniqueName="[AT_Sales].[ProductId].[All]" allUniqueName="[AT_Sales].[ProductId].[All]" dimensionUniqueName="[AT_Sales]" displayFolder="" count="0" memberValueDatatype="130" unbalanced="0"/>
    <cacheHierarchy uniqueName="[AT_Sales].[ProductPrice]" caption="ProductPrice" attribute="1" defaultMemberUniqueName="[AT_Sales].[ProductPrice].[All]" allUniqueName="[AT_Sales].[ProductPrice].[All]" dimensionUniqueName="[AT_Sales]" displayFolder="" count="0" memberValueDatatype="5" unbalanced="0"/>
    <cacheHierarchy uniqueName="[AT_Sales].[Quantity]" caption="Quantity" attribute="1" defaultMemberUniqueName="[AT_Sales].[Quantity].[All]" allUniqueName="[AT_Sales].[Quantity].[All]" dimensionUniqueName="[AT_Sales]" displayFolder="" count="0" memberValueDatatype="20" unbalanced="0"/>
    <cacheHierarchy uniqueName="[AT_Sales].[CustomerID]" caption="CustomerID" attribute="1" defaultMemberUniqueName="[AT_Sales].[CustomerID].[All]" allUniqueName="[AT_Sales].[CustomerID].[All]" dimensionUniqueName="[AT_Sales]" displayFolder="" count="0" memberValueDatatype="130" unbalanced="0"/>
    <cacheHierarchy uniqueName="[AT_Sales].[SalesAmount]" caption="SalesAmount" attribute="1" defaultMemberUniqueName="[AT_Sales].[SalesAmount].[All]" allUniqueName="[AT_Sales].[SalesAmount].[All]" dimensionUniqueName="[AT_Sales]" displayFolder="" count="0" memberValueDatatype="5" unbalanced="0"/>
    <cacheHierarchy uniqueName="[AT_Sales].[OrderDate (Year)]" caption="OrderDate (Year)" attribute="1" defaultMemberUniqueName="[AT_Sales].[OrderDate (Year)].[All]" allUniqueName="[AT_Sales].[OrderDate (Year)].[All]" dimensionUniqueName="[AT_Sales]" displayFolder="" count="2" memberValueDatatype="130" unbalanced="0"/>
    <cacheHierarchy uniqueName="[AT_Sales].[OrderDate (Quarter)]" caption="OrderDate (Quarter)" attribute="1" defaultMemberUniqueName="[AT_Sales].[OrderDate (Quarter)].[All]" allUniqueName="[AT_Sales].[OrderDate (Quarter)].[All]" dimensionUniqueName="[AT_Sales]" displayFolder="" count="0" memberValueDatatype="130" unbalanced="0"/>
    <cacheHierarchy uniqueName="[AT_Sales].[OrderDate (Month)]" caption="OrderDate (Month)" attribute="1" defaultMemberUniqueName="[AT_Sales].[OrderDate (Month)].[All]" allUniqueName="[AT_Sales].[OrderDate (Month)].[All]" dimensionUniqueName="[AT_Sales]" displayFolder="" count="2" memberValueDatatype="130" unbalanced="0"/>
    <cacheHierarchy uniqueName="[AT_Sales].[OrderDate (Month Index)]" caption="OrderDate (Month Index)" attribute="1" defaultMemberUniqueName="[AT_Sales].[OrderDate (Month Index)].[All]" allUniqueName="[AT_Sales].[OrderDate (Month Index)].[All]" dimensionUniqueName="[AT_Sales]" displayFolder="" count="0" memberValueDatatype="20" unbalanced="0" hidden="1"/>
    <cacheHierarchy uniqueName="[Measures].[__XL_Count AT_Product]" caption="__XL_Count AT_Product" measure="1" displayFolder="" measureGroup="AT_Product" count="0" hidden="1"/>
    <cacheHierarchy uniqueName="[Measures].[__XL_Count AT_Sales]" caption="__XL_Count AT_Sales" measure="1" displayFolder="" measureGroup="AT_Sales" count="0" hidden="1"/>
    <cacheHierarchy uniqueName="[Measures].[__No measures defined]" caption="__No measures defined" measure="1" displayFolder="" count="0" hidden="1"/>
    <cacheHierarchy uniqueName="[Measures].[Sum of ProductPrice]" caption="Sum of ProductPrice" measure="1" displayFolder="" measureGroup="AT_Sales" count="0" hidden="1">
      <extLst>
        <ext xmlns:x15="http://schemas.microsoft.com/office/spreadsheetml/2010/11/main" uri="{B97F6D7D-B522-45F9-BDA1-12C45D357490}">
          <x15:cacheHierarchy aggregatedColumn="15"/>
        </ext>
      </extLst>
    </cacheHierarchy>
    <cacheHierarchy uniqueName="[Measures].[Sum of SalesAmount]" caption="Sum of SalesAmount" measure="1" displayFolder="" measureGroup="AT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AT_Sales"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slicerData="1" pivotCacheId="198250838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B1E8BAE-EFC2-44D5-8E87-5D148209A64F}" name="PivotTable9" cacheId="3002" applyNumberFormats="0" applyBorderFormats="0" applyFontFormats="0" applyPatternFormats="0" applyAlignmentFormats="0" applyWidthHeightFormats="1" dataCaption="Values" tag="36dc0d3f-cf6e-410e-b282-4c789edd151b" updatedVersion="8" minRefreshableVersion="5" useAutoFormatting="1" subtotalHiddenItems="1" colGrandTotals="0" itemPrintTitles="1" createdVersion="5" indent="0" outline="1" outlineData="1" chartFormat="17">
  <location ref="E73:F86" firstHeaderRow="1" firstDataRow="1" firstDataCol="1"/>
  <pivotFields count="5">
    <pivotField allDrilled="1" subtotalTop="0" showAll="0" dataSourceSort="1" defaultSubtotal="0" defaultAttributeDrillState="1">
      <items count="3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s>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3"/>
  </rowFields>
  <rowItems count="13">
    <i>
      <x/>
    </i>
    <i>
      <x v="1"/>
    </i>
    <i>
      <x v="2"/>
    </i>
    <i>
      <x v="3"/>
    </i>
    <i>
      <x v="4"/>
    </i>
    <i>
      <x v="5"/>
    </i>
    <i>
      <x v="6"/>
    </i>
    <i>
      <x v="7"/>
    </i>
    <i>
      <x v="8"/>
    </i>
    <i>
      <x v="9"/>
    </i>
    <i>
      <x v="10"/>
    </i>
    <i>
      <x v="11"/>
    </i>
    <i t="grand">
      <x/>
    </i>
  </rowItems>
  <colItems count="1">
    <i/>
  </colItems>
  <dataFields count="1">
    <dataField name="Sum of Quantity" fld="2" baseField="0" baseItem="0"/>
  </dataFields>
  <formats count="1">
    <format dxfId="26">
      <pivotArea outline="0" collapsedLevelsAreSubtotals="1" fieldPosition="0"/>
    </format>
  </formats>
  <chartFormats count="1">
    <chartFormat chart="16" format="2"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0" type="dateBetween" evalOrder="-1" id="66" name="[AT_Sales].[OrderDate]">
      <autoFilter ref="A1">
        <filterColumn colId="0">
          <customFilters and="1">
            <customFilter operator="greaterThanOrEqual" val="44197"/>
            <customFilter operator="lessThanOrEqual" val="44926"/>
          </customFilters>
        </filterColumn>
      </autoFilter>
      <extLst>
        <ext xmlns:x15="http://schemas.microsoft.com/office/spreadsheetml/2010/11/main" uri="{0605FD5F-26C8-4aeb-8148-2DB25E43C511}">
          <x15:pivotFilter useWholeDay="1"/>
        </ext>
      </extLst>
    </filter>
    <filter fld="1" type="count" id="50" iMeasureHier="27">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_Sales]"/>
        <x15:activeTabTopLevelEntity name="[AT_Product]"/>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A8A2305-46B2-4FC3-9215-450194155D6A}" name="PivotTable8" cacheId="2999" applyNumberFormats="0" applyBorderFormats="0" applyFontFormats="0" applyPatternFormats="0" applyAlignmentFormats="0" applyWidthHeightFormats="1" dataCaption="Values" tag="692fbfe9-197c-4a57-9821-a99f78df8096" updatedVersion="8" minRefreshableVersion="5" useAutoFormatting="1" subtotalHiddenItems="1" colGrandTotals="0" itemPrintTitles="1" createdVersion="5" indent="0" outline="1" outlineData="1" chartFormat="17">
  <location ref="B73:C86" firstHeaderRow="1" firstDataRow="1" firstDataCol="1"/>
  <pivotFields count="5">
    <pivotField allDrilled="1" subtotalTop="0" showAll="0" dataSourceSort="1" defaultSubtotal="0" defaultAttributeDrillState="1">
      <items count="3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s>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3"/>
  </rowFields>
  <rowItems count="13">
    <i>
      <x/>
    </i>
    <i>
      <x v="1"/>
    </i>
    <i>
      <x v="2"/>
    </i>
    <i>
      <x v="3"/>
    </i>
    <i>
      <x v="4"/>
    </i>
    <i>
      <x v="5"/>
    </i>
    <i>
      <x v="6"/>
    </i>
    <i>
      <x v="7"/>
    </i>
    <i>
      <x v="8"/>
    </i>
    <i>
      <x v="9"/>
    </i>
    <i>
      <x v="10"/>
    </i>
    <i>
      <x v="11"/>
    </i>
    <i t="grand">
      <x/>
    </i>
  </rowItems>
  <colItems count="1">
    <i/>
  </colItems>
  <dataFields count="1">
    <dataField name="Sum of SalesAmount" fld="2" baseField="0" baseItem="0"/>
  </dataFields>
  <formats count="1">
    <format dxfId="27">
      <pivotArea outline="0" collapsedLevelsAreSubtotals="1" fieldPosition="0"/>
    </format>
  </formats>
  <chartFormats count="1">
    <chartFormat chart="16" format="2"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0" type="dateBetween" evalOrder="-1" id="66" name="[AT_Sales].[OrderDate]">
      <autoFilter ref="A1">
        <filterColumn colId="0">
          <customFilters and="1">
            <customFilter operator="greaterThanOrEqual" val="44197"/>
            <customFilter operator="lessThanOrEqual" val="44926"/>
          </customFilters>
        </filterColumn>
      </autoFilter>
      <extLst>
        <ext xmlns:x15="http://schemas.microsoft.com/office/spreadsheetml/2010/11/main" uri="{0605FD5F-26C8-4aeb-8148-2DB25E43C511}">
          <x15:pivotFilter useWholeDay="1"/>
        </ext>
      </extLst>
    </filter>
    <filter fld="1" type="count" id="50" iMeasureHier="27">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_Sales]"/>
        <x15:activeTabTopLevelEntity name="[AT_Product]"/>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1451BBC-8528-43B2-85F6-B49424189D78}" name="PivotTable7" cacheId="3041" applyNumberFormats="0" applyBorderFormats="0" applyFontFormats="0" applyPatternFormats="0" applyAlignmentFormats="0" applyWidthHeightFormats="1" dataCaption="Values" tag="f0917be7-436c-4a3f-b3f4-e9a38ece8ed7" updatedVersion="8" minRefreshableVersion="5" useAutoFormatting="1" subtotalHiddenItems="1" colGrandTotals="0" itemPrintTitles="1" createdVersion="5" indent="0" outline="1" outlineData="1" chartFormat="19">
  <location ref="B67:C70" firstHeaderRow="1" firstDataRow="1" firstDataCol="1"/>
  <pivotFields count="5">
    <pivotField allDrilled="1" subtotalTop="0" showAll="0" dataSourceSort="1" defaultSubtotal="0" defaultAttributeDrillState="1">
      <items count="3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s>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3"/>
  </rowFields>
  <rowItems count="3">
    <i>
      <x/>
    </i>
    <i>
      <x v="1"/>
    </i>
    <i t="grand">
      <x/>
    </i>
  </rowItems>
  <colItems count="1">
    <i/>
  </colItems>
  <dataFields count="1">
    <dataField name="Sum of SalesAmount" fld="2" baseField="0" baseItem="0"/>
  </dataFields>
  <formats count="1">
    <format dxfId="28">
      <pivotArea outline="0" collapsedLevelsAreSubtotals="1" fieldPosition="0"/>
    </format>
  </formats>
  <chartFormats count="1">
    <chartFormat chart="18" format="4"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0" type="dateBetween" evalOrder="-1" id="66" name="[AT_Sales].[OrderDate]">
      <autoFilter ref="A1">
        <filterColumn colId="0">
          <customFilters and="1">
            <customFilter operator="greaterThanOrEqual" val="44197"/>
            <customFilter operator="lessThanOrEqual" val="44926"/>
          </customFilters>
        </filterColumn>
      </autoFilter>
      <extLst>
        <ext xmlns:x15="http://schemas.microsoft.com/office/spreadsheetml/2010/11/main" uri="{0605FD5F-26C8-4aeb-8148-2DB25E43C511}">
          <x15:pivotFilter useWholeDay="1"/>
        </ext>
      </extLst>
    </filter>
    <filter fld="1" type="count" id="50" iMeasureHier="27">
      <autoFilter ref="A1">
        <filterColumn colId="0">
          <top10 val="10" filterVal="10"/>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_Sales]"/>
        <x15:activeTabTopLevelEntity name="[AT_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BE35463-E069-4D33-8304-2431BC39BA7F}" name="PivotTable6" cacheId="3038" applyNumberFormats="0" applyBorderFormats="0" applyFontFormats="0" applyPatternFormats="0" applyAlignmentFormats="0" applyWidthHeightFormats="1" dataCaption="Values" tag="124b5ca9-7c2b-4e2e-9e87-1acf229401b0" updatedVersion="8" minRefreshableVersion="5" useAutoFormatting="1" subtotalHiddenItems="1" colGrandTotals="0" itemPrintTitles="1" createdVersion="5" indent="0" outline="1" outlineData="1" chartFormat="17">
  <location ref="F33:G64" firstHeaderRow="1" firstDataRow="1" firstDataCol="1"/>
  <pivotFields count="5">
    <pivotField allDrilled="1" subtotalTop="0" showAll="0" dataSourceSort="1" defaultSubtotal="0" defaultAttributeDrillState="1"/>
    <pivotField allDrilled="1" subtotalTop="0" showAll="0" measureFilter="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2"/>
  </rowFields>
  <rowItems count="31">
    <i>
      <x v="7"/>
    </i>
    <i>
      <x v="12"/>
    </i>
    <i>
      <x v="8"/>
    </i>
    <i>
      <x v="6"/>
    </i>
    <i>
      <x v="18"/>
    </i>
    <i>
      <x v="2"/>
    </i>
    <i>
      <x v="14"/>
    </i>
    <i>
      <x v="9"/>
    </i>
    <i>
      <x v="11"/>
    </i>
    <i>
      <x/>
    </i>
    <i>
      <x v="21"/>
    </i>
    <i>
      <x v="10"/>
    </i>
    <i>
      <x v="5"/>
    </i>
    <i>
      <x v="25"/>
    </i>
    <i>
      <x v="13"/>
    </i>
    <i>
      <x v="23"/>
    </i>
    <i>
      <x v="28"/>
    </i>
    <i>
      <x v="26"/>
    </i>
    <i>
      <x v="1"/>
    </i>
    <i>
      <x v="17"/>
    </i>
    <i>
      <x v="20"/>
    </i>
    <i>
      <x v="22"/>
    </i>
    <i>
      <x v="4"/>
    </i>
    <i>
      <x v="24"/>
    </i>
    <i>
      <x v="29"/>
    </i>
    <i>
      <x v="27"/>
    </i>
    <i>
      <x v="15"/>
    </i>
    <i>
      <x v="19"/>
    </i>
    <i>
      <x v="3"/>
    </i>
    <i>
      <x v="16"/>
    </i>
    <i t="grand">
      <x/>
    </i>
  </rowItems>
  <colItems count="1">
    <i/>
  </colItems>
  <dataFields count="1">
    <dataField name="Sum of Quantity" fld="3" baseField="0" baseItem="0"/>
  </dataFields>
  <formats count="1">
    <format dxfId="29">
      <pivotArea outline="0" collapsedLevelsAreSubtotals="1" fieldPosition="0"/>
    </format>
  </formats>
  <chartFormats count="31">
    <chartFormat chart="16" format="32" series="1">
      <pivotArea type="data" outline="0" fieldPosition="0">
        <references count="1">
          <reference field="4294967294" count="1" selected="0">
            <x v="0"/>
          </reference>
        </references>
      </pivotArea>
    </chartFormat>
    <chartFormat chart="16" format="33">
      <pivotArea type="data" outline="0" fieldPosition="0">
        <references count="2">
          <reference field="4294967294" count="1" selected="0">
            <x v="0"/>
          </reference>
          <reference field="2" count="1" selected="0">
            <x v="0"/>
          </reference>
        </references>
      </pivotArea>
    </chartFormat>
    <chartFormat chart="16" format="34">
      <pivotArea type="data" outline="0" fieldPosition="0">
        <references count="2">
          <reference field="4294967294" count="1" selected="0">
            <x v="0"/>
          </reference>
          <reference field="2" count="1" selected="0">
            <x v="1"/>
          </reference>
        </references>
      </pivotArea>
    </chartFormat>
    <chartFormat chart="16" format="35">
      <pivotArea type="data" outline="0" fieldPosition="0">
        <references count="2">
          <reference field="4294967294" count="1" selected="0">
            <x v="0"/>
          </reference>
          <reference field="2" count="1" selected="0">
            <x v="2"/>
          </reference>
        </references>
      </pivotArea>
    </chartFormat>
    <chartFormat chart="16" format="36">
      <pivotArea type="data" outline="0" fieldPosition="0">
        <references count="2">
          <reference field="4294967294" count="1" selected="0">
            <x v="0"/>
          </reference>
          <reference field="2" count="1" selected="0">
            <x v="3"/>
          </reference>
        </references>
      </pivotArea>
    </chartFormat>
    <chartFormat chart="16" format="37">
      <pivotArea type="data" outline="0" fieldPosition="0">
        <references count="2">
          <reference field="4294967294" count="1" selected="0">
            <x v="0"/>
          </reference>
          <reference field="2" count="1" selected="0">
            <x v="4"/>
          </reference>
        </references>
      </pivotArea>
    </chartFormat>
    <chartFormat chart="16" format="38">
      <pivotArea type="data" outline="0" fieldPosition="0">
        <references count="2">
          <reference field="4294967294" count="1" selected="0">
            <x v="0"/>
          </reference>
          <reference field="2" count="1" selected="0">
            <x v="5"/>
          </reference>
        </references>
      </pivotArea>
    </chartFormat>
    <chartFormat chart="16" format="39">
      <pivotArea type="data" outline="0" fieldPosition="0">
        <references count="2">
          <reference field="4294967294" count="1" selected="0">
            <x v="0"/>
          </reference>
          <reference field="2" count="1" selected="0">
            <x v="6"/>
          </reference>
        </references>
      </pivotArea>
    </chartFormat>
    <chartFormat chart="16" format="40">
      <pivotArea type="data" outline="0" fieldPosition="0">
        <references count="2">
          <reference field="4294967294" count="1" selected="0">
            <x v="0"/>
          </reference>
          <reference field="2" count="1" selected="0">
            <x v="7"/>
          </reference>
        </references>
      </pivotArea>
    </chartFormat>
    <chartFormat chart="16" format="41">
      <pivotArea type="data" outline="0" fieldPosition="0">
        <references count="2">
          <reference field="4294967294" count="1" selected="0">
            <x v="0"/>
          </reference>
          <reference field="2" count="1" selected="0">
            <x v="8"/>
          </reference>
        </references>
      </pivotArea>
    </chartFormat>
    <chartFormat chart="16" format="42">
      <pivotArea type="data" outline="0" fieldPosition="0">
        <references count="2">
          <reference field="4294967294" count="1" selected="0">
            <x v="0"/>
          </reference>
          <reference field="2" count="1" selected="0">
            <x v="9"/>
          </reference>
        </references>
      </pivotArea>
    </chartFormat>
    <chartFormat chart="16" format="43">
      <pivotArea type="data" outline="0" fieldPosition="0">
        <references count="2">
          <reference field="4294967294" count="1" selected="0">
            <x v="0"/>
          </reference>
          <reference field="2" count="1" selected="0">
            <x v="10"/>
          </reference>
        </references>
      </pivotArea>
    </chartFormat>
    <chartFormat chart="16" format="44">
      <pivotArea type="data" outline="0" fieldPosition="0">
        <references count="2">
          <reference field="4294967294" count="1" selected="0">
            <x v="0"/>
          </reference>
          <reference field="2" count="1" selected="0">
            <x v="11"/>
          </reference>
        </references>
      </pivotArea>
    </chartFormat>
    <chartFormat chart="16" format="45">
      <pivotArea type="data" outline="0" fieldPosition="0">
        <references count="2">
          <reference field="4294967294" count="1" selected="0">
            <x v="0"/>
          </reference>
          <reference field="2" count="1" selected="0">
            <x v="12"/>
          </reference>
        </references>
      </pivotArea>
    </chartFormat>
    <chartFormat chart="16" format="46">
      <pivotArea type="data" outline="0" fieldPosition="0">
        <references count="2">
          <reference field="4294967294" count="1" selected="0">
            <x v="0"/>
          </reference>
          <reference field="2" count="1" selected="0">
            <x v="13"/>
          </reference>
        </references>
      </pivotArea>
    </chartFormat>
    <chartFormat chart="16" format="47">
      <pivotArea type="data" outline="0" fieldPosition="0">
        <references count="2">
          <reference field="4294967294" count="1" selected="0">
            <x v="0"/>
          </reference>
          <reference field="2" count="1" selected="0">
            <x v="14"/>
          </reference>
        </references>
      </pivotArea>
    </chartFormat>
    <chartFormat chart="16" format="48">
      <pivotArea type="data" outline="0" fieldPosition="0">
        <references count="2">
          <reference field="4294967294" count="1" selected="0">
            <x v="0"/>
          </reference>
          <reference field="2" count="1" selected="0">
            <x v="15"/>
          </reference>
        </references>
      </pivotArea>
    </chartFormat>
    <chartFormat chart="16" format="49">
      <pivotArea type="data" outline="0" fieldPosition="0">
        <references count="2">
          <reference field="4294967294" count="1" selected="0">
            <x v="0"/>
          </reference>
          <reference field="2" count="1" selected="0">
            <x v="16"/>
          </reference>
        </references>
      </pivotArea>
    </chartFormat>
    <chartFormat chart="16" format="50">
      <pivotArea type="data" outline="0" fieldPosition="0">
        <references count="2">
          <reference field="4294967294" count="1" selected="0">
            <x v="0"/>
          </reference>
          <reference field="2" count="1" selected="0">
            <x v="17"/>
          </reference>
        </references>
      </pivotArea>
    </chartFormat>
    <chartFormat chart="16" format="51">
      <pivotArea type="data" outline="0" fieldPosition="0">
        <references count="2">
          <reference field="4294967294" count="1" selected="0">
            <x v="0"/>
          </reference>
          <reference field="2" count="1" selected="0">
            <x v="18"/>
          </reference>
        </references>
      </pivotArea>
    </chartFormat>
    <chartFormat chart="16" format="52">
      <pivotArea type="data" outline="0" fieldPosition="0">
        <references count="2">
          <reference field="4294967294" count="1" selected="0">
            <x v="0"/>
          </reference>
          <reference field="2" count="1" selected="0">
            <x v="19"/>
          </reference>
        </references>
      </pivotArea>
    </chartFormat>
    <chartFormat chart="16" format="53">
      <pivotArea type="data" outline="0" fieldPosition="0">
        <references count="2">
          <reference field="4294967294" count="1" selected="0">
            <x v="0"/>
          </reference>
          <reference field="2" count="1" selected="0">
            <x v="20"/>
          </reference>
        </references>
      </pivotArea>
    </chartFormat>
    <chartFormat chart="16" format="54">
      <pivotArea type="data" outline="0" fieldPosition="0">
        <references count="2">
          <reference field="4294967294" count="1" selected="0">
            <x v="0"/>
          </reference>
          <reference field="2" count="1" selected="0">
            <x v="21"/>
          </reference>
        </references>
      </pivotArea>
    </chartFormat>
    <chartFormat chart="16" format="55">
      <pivotArea type="data" outline="0" fieldPosition="0">
        <references count="2">
          <reference field="4294967294" count="1" selected="0">
            <x v="0"/>
          </reference>
          <reference field="2" count="1" selected="0">
            <x v="22"/>
          </reference>
        </references>
      </pivotArea>
    </chartFormat>
    <chartFormat chart="16" format="56">
      <pivotArea type="data" outline="0" fieldPosition="0">
        <references count="2">
          <reference field="4294967294" count="1" selected="0">
            <x v="0"/>
          </reference>
          <reference field="2" count="1" selected="0">
            <x v="23"/>
          </reference>
        </references>
      </pivotArea>
    </chartFormat>
    <chartFormat chart="16" format="57">
      <pivotArea type="data" outline="0" fieldPosition="0">
        <references count="2">
          <reference field="4294967294" count="1" selected="0">
            <x v="0"/>
          </reference>
          <reference field="2" count="1" selected="0">
            <x v="24"/>
          </reference>
        </references>
      </pivotArea>
    </chartFormat>
    <chartFormat chart="16" format="58">
      <pivotArea type="data" outline="0" fieldPosition="0">
        <references count="2">
          <reference field="4294967294" count="1" selected="0">
            <x v="0"/>
          </reference>
          <reference field="2" count="1" selected="0">
            <x v="25"/>
          </reference>
        </references>
      </pivotArea>
    </chartFormat>
    <chartFormat chart="16" format="59">
      <pivotArea type="data" outline="0" fieldPosition="0">
        <references count="2">
          <reference field="4294967294" count="1" selected="0">
            <x v="0"/>
          </reference>
          <reference field="2" count="1" selected="0">
            <x v="26"/>
          </reference>
        </references>
      </pivotArea>
    </chartFormat>
    <chartFormat chart="16" format="60">
      <pivotArea type="data" outline="0" fieldPosition="0">
        <references count="2">
          <reference field="4294967294" count="1" selected="0">
            <x v="0"/>
          </reference>
          <reference field="2" count="1" selected="0">
            <x v="27"/>
          </reference>
        </references>
      </pivotArea>
    </chartFormat>
    <chartFormat chart="16" format="61">
      <pivotArea type="data" outline="0" fieldPosition="0">
        <references count="2">
          <reference field="4294967294" count="1" selected="0">
            <x v="0"/>
          </reference>
          <reference field="2" count="1" selected="0">
            <x v="28"/>
          </reference>
        </references>
      </pivotArea>
    </chartFormat>
    <chartFormat chart="16" format="62">
      <pivotArea type="data" outline="0" fieldPosition="0">
        <references count="2">
          <reference field="4294967294" count="1" selected="0">
            <x v="0"/>
          </reference>
          <reference field="2" count="1" selected="0">
            <x v="29"/>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0" type="dateBetween" evalOrder="-1" id="66" name="[AT_Sales].[OrderDate]">
      <autoFilter ref="A1">
        <filterColumn colId="0">
          <customFilters and="1">
            <customFilter operator="greaterThanOrEqual" val="44197"/>
            <customFilter operator="lessThanOrEqual" val="44926"/>
          </customFilters>
        </filterColumn>
      </autoFilter>
      <extLst>
        <ext xmlns:x15="http://schemas.microsoft.com/office/spreadsheetml/2010/11/main" uri="{0605FD5F-26C8-4aeb-8148-2DB25E43C511}">
          <x15:pivotFilter useWholeDay="1"/>
        </ext>
      </extLst>
    </filter>
    <filter fld="1" type="count" id="50" iMeasureHier="27">
      <autoFilter ref="A1">
        <filterColumn colId="0">
          <top10 val="10" filterVal="10"/>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_Sales]"/>
        <x15:activeTabTopLevelEntity name="[AT_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E9FE40D-5090-4B8B-804D-0AEC5A304C36}" name="PivotTable5" cacheId="3035" applyNumberFormats="0" applyBorderFormats="0" applyFontFormats="0" applyPatternFormats="0" applyAlignmentFormats="0" applyWidthHeightFormats="1" dataCaption="Values" tag="8526fde3-cf2e-4c33-bd40-9774f4d677b0" updatedVersion="8" minRefreshableVersion="5" useAutoFormatting="1" subtotalHiddenItems="1" colGrandTotals="0" itemPrintTitles="1" createdVersion="5" indent="0" outline="1" outlineData="1" chartFormat="21">
  <location ref="B33:C64" firstHeaderRow="1" firstDataRow="1" firstDataCol="1"/>
  <pivotFields count="5">
    <pivotField allDrilled="1" subtotalTop="0" showAll="0" dataSourceSort="1" defaultSubtotal="0" defaultAttributeDrillState="1"/>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xis="axisRow" allDrilled="1" subtotalTop="0" showAll="0" sortType="de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3"/>
  </rowFields>
  <rowItems count="31">
    <i>
      <x v="7"/>
    </i>
    <i>
      <x v="6"/>
    </i>
    <i>
      <x v="9"/>
    </i>
    <i>
      <x v="12"/>
    </i>
    <i>
      <x v="18"/>
    </i>
    <i>
      <x v="14"/>
    </i>
    <i>
      <x v="2"/>
    </i>
    <i>
      <x v="8"/>
    </i>
    <i>
      <x v="11"/>
    </i>
    <i>
      <x/>
    </i>
    <i>
      <x v="10"/>
    </i>
    <i>
      <x v="13"/>
    </i>
    <i>
      <x v="26"/>
    </i>
    <i>
      <x v="21"/>
    </i>
    <i>
      <x v="25"/>
    </i>
    <i>
      <x v="20"/>
    </i>
    <i>
      <x v="5"/>
    </i>
    <i>
      <x v="28"/>
    </i>
    <i>
      <x v="23"/>
    </i>
    <i>
      <x v="29"/>
    </i>
    <i>
      <x v="4"/>
    </i>
    <i>
      <x v="24"/>
    </i>
    <i>
      <x v="22"/>
    </i>
    <i>
      <x v="1"/>
    </i>
    <i>
      <x v="17"/>
    </i>
    <i>
      <x v="15"/>
    </i>
    <i>
      <x v="27"/>
    </i>
    <i>
      <x v="19"/>
    </i>
    <i>
      <x v="16"/>
    </i>
    <i>
      <x v="3"/>
    </i>
    <i t="grand">
      <x/>
    </i>
  </rowItems>
  <colItems count="1">
    <i/>
  </colItems>
  <dataFields count="1">
    <dataField name="Sum of SalesAmount" fld="2" baseField="0" baseItem="0" numFmtId="169"/>
  </dataFields>
  <formats count="1">
    <format dxfId="30">
      <pivotArea outline="0" collapsedLevelsAreSubtotals="1" fieldPosition="0"/>
    </format>
  </formats>
  <chartFormats count="31">
    <chartFormat chart="16" format="125" series="1">
      <pivotArea type="data" outline="0" fieldPosition="0">
        <references count="1">
          <reference field="4294967294" count="1" selected="0">
            <x v="0"/>
          </reference>
        </references>
      </pivotArea>
    </chartFormat>
    <chartFormat chart="16" format="126">
      <pivotArea type="data" outline="0" fieldPosition="0">
        <references count="2">
          <reference field="4294967294" count="1" selected="0">
            <x v="0"/>
          </reference>
          <reference field="3" count="1" selected="0">
            <x v="0"/>
          </reference>
        </references>
      </pivotArea>
    </chartFormat>
    <chartFormat chart="16" format="127">
      <pivotArea type="data" outline="0" fieldPosition="0">
        <references count="2">
          <reference field="4294967294" count="1" selected="0">
            <x v="0"/>
          </reference>
          <reference field="3" count="1" selected="0">
            <x v="1"/>
          </reference>
        </references>
      </pivotArea>
    </chartFormat>
    <chartFormat chart="16" format="128">
      <pivotArea type="data" outline="0" fieldPosition="0">
        <references count="2">
          <reference field="4294967294" count="1" selected="0">
            <x v="0"/>
          </reference>
          <reference field="3" count="1" selected="0">
            <x v="2"/>
          </reference>
        </references>
      </pivotArea>
    </chartFormat>
    <chartFormat chart="16" format="129">
      <pivotArea type="data" outline="0" fieldPosition="0">
        <references count="2">
          <reference field="4294967294" count="1" selected="0">
            <x v="0"/>
          </reference>
          <reference field="3" count="1" selected="0">
            <x v="3"/>
          </reference>
        </references>
      </pivotArea>
    </chartFormat>
    <chartFormat chart="16" format="130">
      <pivotArea type="data" outline="0" fieldPosition="0">
        <references count="2">
          <reference field="4294967294" count="1" selected="0">
            <x v="0"/>
          </reference>
          <reference field="3" count="1" selected="0">
            <x v="4"/>
          </reference>
        </references>
      </pivotArea>
    </chartFormat>
    <chartFormat chart="16" format="131">
      <pivotArea type="data" outline="0" fieldPosition="0">
        <references count="2">
          <reference field="4294967294" count="1" selected="0">
            <x v="0"/>
          </reference>
          <reference field="3" count="1" selected="0">
            <x v="5"/>
          </reference>
        </references>
      </pivotArea>
    </chartFormat>
    <chartFormat chart="16" format="132">
      <pivotArea type="data" outline="0" fieldPosition="0">
        <references count="2">
          <reference field="4294967294" count="1" selected="0">
            <x v="0"/>
          </reference>
          <reference field="3" count="1" selected="0">
            <x v="6"/>
          </reference>
        </references>
      </pivotArea>
    </chartFormat>
    <chartFormat chart="16" format="133">
      <pivotArea type="data" outline="0" fieldPosition="0">
        <references count="2">
          <reference field="4294967294" count="1" selected="0">
            <x v="0"/>
          </reference>
          <reference field="3" count="1" selected="0">
            <x v="7"/>
          </reference>
        </references>
      </pivotArea>
    </chartFormat>
    <chartFormat chart="16" format="134">
      <pivotArea type="data" outline="0" fieldPosition="0">
        <references count="2">
          <reference field="4294967294" count="1" selected="0">
            <x v="0"/>
          </reference>
          <reference field="3" count="1" selected="0">
            <x v="8"/>
          </reference>
        </references>
      </pivotArea>
    </chartFormat>
    <chartFormat chart="16" format="135">
      <pivotArea type="data" outline="0" fieldPosition="0">
        <references count="2">
          <reference field="4294967294" count="1" selected="0">
            <x v="0"/>
          </reference>
          <reference field="3" count="1" selected="0">
            <x v="9"/>
          </reference>
        </references>
      </pivotArea>
    </chartFormat>
    <chartFormat chart="16" format="136">
      <pivotArea type="data" outline="0" fieldPosition="0">
        <references count="2">
          <reference field="4294967294" count="1" selected="0">
            <x v="0"/>
          </reference>
          <reference field="3" count="1" selected="0">
            <x v="10"/>
          </reference>
        </references>
      </pivotArea>
    </chartFormat>
    <chartFormat chart="16" format="137">
      <pivotArea type="data" outline="0" fieldPosition="0">
        <references count="2">
          <reference field="4294967294" count="1" selected="0">
            <x v="0"/>
          </reference>
          <reference field="3" count="1" selected="0">
            <x v="11"/>
          </reference>
        </references>
      </pivotArea>
    </chartFormat>
    <chartFormat chart="16" format="138">
      <pivotArea type="data" outline="0" fieldPosition="0">
        <references count="2">
          <reference field="4294967294" count="1" selected="0">
            <x v="0"/>
          </reference>
          <reference field="3" count="1" selected="0">
            <x v="12"/>
          </reference>
        </references>
      </pivotArea>
    </chartFormat>
    <chartFormat chart="16" format="139">
      <pivotArea type="data" outline="0" fieldPosition="0">
        <references count="2">
          <reference field="4294967294" count="1" selected="0">
            <x v="0"/>
          </reference>
          <reference field="3" count="1" selected="0">
            <x v="13"/>
          </reference>
        </references>
      </pivotArea>
    </chartFormat>
    <chartFormat chart="16" format="140">
      <pivotArea type="data" outline="0" fieldPosition="0">
        <references count="2">
          <reference field="4294967294" count="1" selected="0">
            <x v="0"/>
          </reference>
          <reference field="3" count="1" selected="0">
            <x v="14"/>
          </reference>
        </references>
      </pivotArea>
    </chartFormat>
    <chartFormat chart="16" format="141">
      <pivotArea type="data" outline="0" fieldPosition="0">
        <references count="2">
          <reference field="4294967294" count="1" selected="0">
            <x v="0"/>
          </reference>
          <reference field="3" count="1" selected="0">
            <x v="15"/>
          </reference>
        </references>
      </pivotArea>
    </chartFormat>
    <chartFormat chart="16" format="142">
      <pivotArea type="data" outline="0" fieldPosition="0">
        <references count="2">
          <reference field="4294967294" count="1" selected="0">
            <x v="0"/>
          </reference>
          <reference field="3" count="1" selected="0">
            <x v="16"/>
          </reference>
        </references>
      </pivotArea>
    </chartFormat>
    <chartFormat chart="16" format="143">
      <pivotArea type="data" outline="0" fieldPosition="0">
        <references count="2">
          <reference field="4294967294" count="1" selected="0">
            <x v="0"/>
          </reference>
          <reference field="3" count="1" selected="0">
            <x v="17"/>
          </reference>
        </references>
      </pivotArea>
    </chartFormat>
    <chartFormat chart="16" format="144">
      <pivotArea type="data" outline="0" fieldPosition="0">
        <references count="2">
          <reference field="4294967294" count="1" selected="0">
            <x v="0"/>
          </reference>
          <reference field="3" count="1" selected="0">
            <x v="18"/>
          </reference>
        </references>
      </pivotArea>
    </chartFormat>
    <chartFormat chart="16" format="145">
      <pivotArea type="data" outline="0" fieldPosition="0">
        <references count="2">
          <reference field="4294967294" count="1" selected="0">
            <x v="0"/>
          </reference>
          <reference field="3" count="1" selected="0">
            <x v="19"/>
          </reference>
        </references>
      </pivotArea>
    </chartFormat>
    <chartFormat chart="16" format="146">
      <pivotArea type="data" outline="0" fieldPosition="0">
        <references count="2">
          <reference field="4294967294" count="1" selected="0">
            <x v="0"/>
          </reference>
          <reference field="3" count="1" selected="0">
            <x v="20"/>
          </reference>
        </references>
      </pivotArea>
    </chartFormat>
    <chartFormat chart="16" format="147">
      <pivotArea type="data" outline="0" fieldPosition="0">
        <references count="2">
          <reference field="4294967294" count="1" selected="0">
            <x v="0"/>
          </reference>
          <reference field="3" count="1" selected="0">
            <x v="21"/>
          </reference>
        </references>
      </pivotArea>
    </chartFormat>
    <chartFormat chart="16" format="148">
      <pivotArea type="data" outline="0" fieldPosition="0">
        <references count="2">
          <reference field="4294967294" count="1" selected="0">
            <x v="0"/>
          </reference>
          <reference field="3" count="1" selected="0">
            <x v="22"/>
          </reference>
        </references>
      </pivotArea>
    </chartFormat>
    <chartFormat chart="16" format="149">
      <pivotArea type="data" outline="0" fieldPosition="0">
        <references count="2">
          <reference field="4294967294" count="1" selected="0">
            <x v="0"/>
          </reference>
          <reference field="3" count="1" selected="0">
            <x v="23"/>
          </reference>
        </references>
      </pivotArea>
    </chartFormat>
    <chartFormat chart="16" format="150">
      <pivotArea type="data" outline="0" fieldPosition="0">
        <references count="2">
          <reference field="4294967294" count="1" selected="0">
            <x v="0"/>
          </reference>
          <reference field="3" count="1" selected="0">
            <x v="24"/>
          </reference>
        </references>
      </pivotArea>
    </chartFormat>
    <chartFormat chart="16" format="151">
      <pivotArea type="data" outline="0" fieldPosition="0">
        <references count="2">
          <reference field="4294967294" count="1" selected="0">
            <x v="0"/>
          </reference>
          <reference field="3" count="1" selected="0">
            <x v="25"/>
          </reference>
        </references>
      </pivotArea>
    </chartFormat>
    <chartFormat chart="16" format="152">
      <pivotArea type="data" outline="0" fieldPosition="0">
        <references count="2">
          <reference field="4294967294" count="1" selected="0">
            <x v="0"/>
          </reference>
          <reference field="3" count="1" selected="0">
            <x v="26"/>
          </reference>
        </references>
      </pivotArea>
    </chartFormat>
    <chartFormat chart="16" format="153">
      <pivotArea type="data" outline="0" fieldPosition="0">
        <references count="2">
          <reference field="4294967294" count="1" selected="0">
            <x v="0"/>
          </reference>
          <reference field="3" count="1" selected="0">
            <x v="27"/>
          </reference>
        </references>
      </pivotArea>
    </chartFormat>
    <chartFormat chart="16" format="154">
      <pivotArea type="data" outline="0" fieldPosition="0">
        <references count="2">
          <reference field="4294967294" count="1" selected="0">
            <x v="0"/>
          </reference>
          <reference field="3" count="1" selected="0">
            <x v="28"/>
          </reference>
        </references>
      </pivotArea>
    </chartFormat>
    <chartFormat chart="16" format="155">
      <pivotArea type="data" outline="0" fieldPosition="0">
        <references count="2">
          <reference field="4294967294" count="1" selected="0">
            <x v="0"/>
          </reference>
          <reference field="3" count="1" selected="0">
            <x v="29"/>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0" type="dateBetween" evalOrder="-1" id="66" name="[AT_Sales].[OrderDate]">
      <autoFilter ref="A1">
        <filterColumn colId="0">
          <customFilters and="1">
            <customFilter operator="greaterThanOrEqual" val="44197"/>
            <customFilter operator="lessThanOrEqual" val="44926"/>
          </customFilters>
        </filterColumn>
      </autoFilter>
      <extLst>
        <ext xmlns:x15="http://schemas.microsoft.com/office/spreadsheetml/2010/11/main" uri="{0605FD5F-26C8-4aeb-8148-2DB25E43C511}">
          <x15:pivotFilter useWholeDay="1"/>
        </ext>
      </extLst>
    </filter>
    <filter fld="1" type="count" id="50" iMeasureHier="27">
      <autoFilter ref="A1">
        <filterColumn colId="0">
          <top10 val="10" filterVal="10"/>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_Sales]"/>
        <x15:activeTabTopLevelEntity name="[AT_Product]"/>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7F34A93-34F4-44C1-A813-A75AB1120AE0}" name="PivotTable3" cacheId="3032" applyNumberFormats="0" applyBorderFormats="0" applyFontFormats="0" applyPatternFormats="0" applyAlignmentFormats="0" applyWidthHeightFormats="1" dataCaption="Values" tag="c7be80b2-35c9-4114-99f1-fce1aa0cc947" updatedVersion="8" minRefreshableVersion="5" useAutoFormatting="1" subtotalHiddenItems="1" colGrandTotals="0" itemPrintTitles="1" createdVersion="5" indent="0" outline="1" outlineData="1" chartFormat="17">
  <location ref="B21:C30" firstHeaderRow="1" firstDataRow="1" firstDataCol="1"/>
  <pivotFields count="5">
    <pivotField allDrilled="1" subtotalTop="0" showAll="0" dataSourceSort="1" defaultSubtotal="0" defaultAttributeDrillState="1"/>
    <pivotField allDrilled="1" subtotalTop="0" showAll="0" measureFilter="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2"/>
  </rowFields>
  <rowItems count="9">
    <i>
      <x/>
    </i>
    <i>
      <x v="4"/>
    </i>
    <i>
      <x v="5"/>
    </i>
    <i>
      <x v="6"/>
    </i>
    <i>
      <x v="3"/>
    </i>
    <i>
      <x v="1"/>
    </i>
    <i>
      <x v="7"/>
    </i>
    <i>
      <x v="2"/>
    </i>
    <i t="grand">
      <x/>
    </i>
  </rowItems>
  <colItems count="1">
    <i/>
  </colItems>
  <dataFields count="1">
    <dataField name="Sum of Quantity" fld="3" baseField="0" baseItem="0" numFmtId="169"/>
  </dataFields>
  <formats count="1">
    <format dxfId="31">
      <pivotArea outline="0" collapsedLevelsAreSubtotals="1" fieldPosition="0"/>
    </format>
  </formats>
  <chartFormats count="9">
    <chartFormat chart="16" format="10" series="1">
      <pivotArea type="data" outline="0" fieldPosition="0">
        <references count="1">
          <reference field="4294967294" count="1" selected="0">
            <x v="0"/>
          </reference>
        </references>
      </pivotArea>
    </chartFormat>
    <chartFormat chart="16" format="11">
      <pivotArea type="data" outline="0" fieldPosition="0">
        <references count="2">
          <reference field="4294967294" count="1" selected="0">
            <x v="0"/>
          </reference>
          <reference field="2" count="1" selected="0">
            <x v="0"/>
          </reference>
        </references>
      </pivotArea>
    </chartFormat>
    <chartFormat chart="16" format="12">
      <pivotArea type="data" outline="0" fieldPosition="0">
        <references count="2">
          <reference field="4294967294" count="1" selected="0">
            <x v="0"/>
          </reference>
          <reference field="2" count="1" selected="0">
            <x v="1"/>
          </reference>
        </references>
      </pivotArea>
    </chartFormat>
    <chartFormat chart="16" format="13">
      <pivotArea type="data" outline="0" fieldPosition="0">
        <references count="2">
          <reference field="4294967294" count="1" selected="0">
            <x v="0"/>
          </reference>
          <reference field="2" count="1" selected="0">
            <x v="2"/>
          </reference>
        </references>
      </pivotArea>
    </chartFormat>
    <chartFormat chart="16" format="14">
      <pivotArea type="data" outline="0" fieldPosition="0">
        <references count="2">
          <reference field="4294967294" count="1" selected="0">
            <x v="0"/>
          </reference>
          <reference field="2" count="1" selected="0">
            <x v="3"/>
          </reference>
        </references>
      </pivotArea>
    </chartFormat>
    <chartFormat chart="16" format="15">
      <pivotArea type="data" outline="0" fieldPosition="0">
        <references count="2">
          <reference field="4294967294" count="1" selected="0">
            <x v="0"/>
          </reference>
          <reference field="2" count="1" selected="0">
            <x v="4"/>
          </reference>
        </references>
      </pivotArea>
    </chartFormat>
    <chartFormat chart="16" format="16">
      <pivotArea type="data" outline="0" fieldPosition="0">
        <references count="2">
          <reference field="4294967294" count="1" selected="0">
            <x v="0"/>
          </reference>
          <reference field="2" count="1" selected="0">
            <x v="5"/>
          </reference>
        </references>
      </pivotArea>
    </chartFormat>
    <chartFormat chart="16" format="17">
      <pivotArea type="data" outline="0" fieldPosition="0">
        <references count="2">
          <reference field="4294967294" count="1" selected="0">
            <x v="0"/>
          </reference>
          <reference field="2" count="1" selected="0">
            <x v="6"/>
          </reference>
        </references>
      </pivotArea>
    </chartFormat>
    <chartFormat chart="16" format="18">
      <pivotArea type="data" outline="0" fieldPosition="0">
        <references count="2">
          <reference field="4294967294" count="1" selected="0">
            <x v="0"/>
          </reference>
          <reference field="2" count="1" selected="0">
            <x v="7"/>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0" type="dateBetween" evalOrder="-1" id="66" name="[AT_Sales].[OrderDate]">
      <autoFilter ref="A1">
        <filterColumn colId="0">
          <customFilters and="1">
            <customFilter operator="greaterThanOrEqual" val="44197"/>
            <customFilter operator="lessThanOrEqual" val="44926"/>
          </customFilters>
        </filterColumn>
      </autoFilter>
      <extLst>
        <ext xmlns:x15="http://schemas.microsoft.com/office/spreadsheetml/2010/11/main" uri="{0605FD5F-26C8-4aeb-8148-2DB25E43C511}">
          <x15:pivotFilter useWholeDay="1"/>
        </ext>
      </extLst>
    </filter>
    <filter fld="1" type="count" id="50" iMeasureHier="27">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_Sales]"/>
        <x15:activeTabTopLevelEntity name="[AT_Product]"/>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7954643-4C2E-4AD4-8EA4-B6AA83C5B8A7}" name="PivotTable1" cacheId="3029" applyNumberFormats="0" applyBorderFormats="0" applyFontFormats="0" applyPatternFormats="0" applyAlignmentFormats="0" applyWidthHeightFormats="1" dataCaption="Values" tag="a6aef914-d343-42e7-b709-5069ad54f32a" updatedVersion="8" minRefreshableVersion="5" useAutoFormatting="1" subtotalHiddenItems="1" colGrandTotals="0" itemPrintTitles="1" createdVersion="5" indent="0" outline="1" outlineData="1" chartFormat="14">
  <location ref="B15:D16" firstHeaderRow="0" firstDataRow="1" firstDataCol="0"/>
  <pivotFields count="6">
    <pivotField allDrilled="1" subtotalTop="0" showAll="0" dataSourceSort="1" defaultSubtotal="0" defaultAttributeDrillState="1"/>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3">
    <i>
      <x/>
    </i>
    <i i="1">
      <x v="1"/>
    </i>
    <i i="2">
      <x v="2"/>
    </i>
  </colItems>
  <dataFields count="3">
    <dataField name="Sum of ProductPrice" fld="4" baseField="0" baseItem="0"/>
    <dataField name="Sum of Quantity" fld="3" baseField="0" baseItem="0" numFmtId="43"/>
    <dataField name="Sum of SalesAmount" fld="2" baseField="0" baseItem="0"/>
  </dataFields>
  <formats count="2">
    <format dxfId="32">
      <pivotArea outline="0" collapsedLevelsAreSubtotals="1" fieldPosition="0"/>
    </format>
    <format dxfId="33">
      <pivotArea outline="0" collapsedLevelsAreSubtotals="1" fieldPosition="0">
        <references count="1">
          <reference field="4294967294" count="1" selected="0">
            <x v="1"/>
          </reference>
        </references>
      </pivotArea>
    </format>
  </formats>
  <pivotHierarchies count="2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0" type="dateBetween" evalOrder="-1" id="66" name="[AT_Sales].[OrderDate]">
      <autoFilter ref="A1">
        <filterColumn colId="0">
          <customFilters and="1">
            <customFilter operator="greaterThanOrEqual" val="44197"/>
            <customFilter operator="lessThanOrEqual" val="44926"/>
          </customFilters>
        </filterColumn>
      </autoFilter>
      <extLst>
        <ext xmlns:x15="http://schemas.microsoft.com/office/spreadsheetml/2010/11/main" uri="{0605FD5F-26C8-4aeb-8148-2DB25E43C511}">
          <x15:pivotFilter useWholeDay="1"/>
        </ext>
      </extLst>
    </filter>
    <filter fld="1" type="count" id="50" iMeasureHier="27">
      <autoFilter ref="A1">
        <filterColumn colId="0">
          <top10 val="10" filterVal="10"/>
        </filterColumn>
      </autoFilter>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_Sales]"/>
        <x15:activeTabTopLevelEntity name="[AT_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17EF244-504C-472D-9CFE-8588F9755E06}" name="Category" cacheId="3026" applyNumberFormats="0" applyBorderFormats="0" applyFontFormats="0" applyPatternFormats="0" applyAlignmentFormats="0" applyWidthHeightFormats="1" dataCaption="Values" tag="bd8cabf3-6569-45d9-88d0-bc352a91de06" updatedVersion="8" minRefreshableVersion="5" useAutoFormatting="1" subtotalHiddenItems="1" colGrandTotals="0" itemPrintTitles="1" createdVersion="5" indent="0" outline="1" outlineData="1" chartFormat="19">
  <location ref="B3:C12" firstHeaderRow="1" firstDataRow="1" firstDataCol="1"/>
  <pivotFields count="5">
    <pivotField allDrilled="1" subtotalTop="0" showAll="0" dataSourceSort="1" defaultSubtotal="0" defaultAttributeDrillState="1"/>
    <pivotField allDrilled="1" subtotalTop="0" showAll="0" measureFilter="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2"/>
  </rowFields>
  <rowItems count="9">
    <i>
      <x/>
    </i>
    <i>
      <x v="4"/>
    </i>
    <i>
      <x v="5"/>
    </i>
    <i>
      <x v="1"/>
    </i>
    <i>
      <x v="6"/>
    </i>
    <i>
      <x v="3"/>
    </i>
    <i>
      <x v="7"/>
    </i>
    <i>
      <x v="2"/>
    </i>
    <i t="grand">
      <x/>
    </i>
  </rowItems>
  <colItems count="1">
    <i/>
  </colItems>
  <dataFields count="1">
    <dataField name="Sum of SalesAmount" fld="3" baseField="2" baseItem="0" numFmtId="44"/>
  </dataFields>
  <formats count="2">
    <format dxfId="34">
      <pivotArea outline="0" fieldPosition="0">
        <references count="1">
          <reference field="4294967294" count="1">
            <x v="0"/>
          </reference>
        </references>
      </pivotArea>
    </format>
    <format dxfId="35">
      <pivotArea outline="0" collapsedLevelsAreSubtotals="1" fieldPosition="0"/>
    </format>
  </formats>
  <chartFormats count="13">
    <chartFormat chart="10"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0"/>
          </reference>
        </references>
      </pivotArea>
    </chartFormat>
    <chartFormat chart="11" format="2">
      <pivotArea type="data" outline="0" fieldPosition="0">
        <references count="2">
          <reference field="4294967294" count="1" selected="0">
            <x v="0"/>
          </reference>
          <reference field="2" count="1" selected="0">
            <x v="0"/>
          </reference>
        </references>
      </pivotArea>
    </chartFormat>
    <chartFormat chart="11" format="3">
      <pivotArea type="data" outline="0" fieldPosition="0">
        <references count="2">
          <reference field="4294967294" count="1" selected="0">
            <x v="0"/>
          </reference>
          <reference field="2" count="1" selected="0">
            <x v="1"/>
          </reference>
        </references>
      </pivotArea>
    </chartFormat>
    <chartFormat chart="11" format="4">
      <pivotArea type="data" outline="0" fieldPosition="0">
        <references count="2">
          <reference field="4294967294" count="1" selected="0">
            <x v="0"/>
          </reference>
          <reference field="2" count="1" selected="0">
            <x v="2"/>
          </reference>
        </references>
      </pivotArea>
    </chartFormat>
    <chartFormat chart="11" format="5">
      <pivotArea type="data" outline="0" fieldPosition="0">
        <references count="2">
          <reference field="4294967294" count="1" selected="0">
            <x v="0"/>
          </reference>
          <reference field="2" count="1" selected="0">
            <x v="3"/>
          </reference>
        </references>
      </pivotArea>
    </chartFormat>
    <chartFormat chart="11" format="6">
      <pivotArea type="data" outline="0" fieldPosition="0">
        <references count="2">
          <reference field="4294967294" count="1" selected="0">
            <x v="0"/>
          </reference>
          <reference field="2" count="1" selected="0">
            <x v="4"/>
          </reference>
        </references>
      </pivotArea>
    </chartFormat>
    <chartFormat chart="11" format="7">
      <pivotArea type="data" outline="0" fieldPosition="0">
        <references count="2">
          <reference field="4294967294" count="1" selected="0">
            <x v="0"/>
          </reference>
          <reference field="2" count="1" selected="0">
            <x v="5"/>
          </reference>
        </references>
      </pivotArea>
    </chartFormat>
    <chartFormat chart="11" format="8">
      <pivotArea type="data" outline="0" fieldPosition="0">
        <references count="2">
          <reference field="4294967294" count="1" selected="0">
            <x v="0"/>
          </reference>
          <reference field="2" count="1" selected="0">
            <x v="6"/>
          </reference>
        </references>
      </pivotArea>
    </chartFormat>
    <chartFormat chart="11" format="9">
      <pivotArea type="data" outline="0" fieldPosition="0">
        <references count="2">
          <reference field="4294967294" count="1" selected="0">
            <x v="0"/>
          </reference>
          <reference field="2" count="1" selected="0">
            <x v="7"/>
          </reference>
        </references>
      </pivotArea>
    </chartFormat>
    <chartFormat chart="12" format="19" series="1">
      <pivotArea type="data" outline="0" fieldPosition="0">
        <references count="1">
          <reference field="4294967294" count="1" selected="0">
            <x v="0"/>
          </reference>
        </references>
      </pivotArea>
    </chartFormat>
    <chartFormat chart="17" format="1"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2">
    <filter fld="0" type="dateBetween" evalOrder="-1" id="66" name="[AT_Sales].[OrderDate]">
      <autoFilter ref="A1">
        <filterColumn colId="0">
          <customFilters and="1">
            <customFilter operator="greaterThanOrEqual" val="44197"/>
            <customFilter operator="lessThanOrEqual" val="44926"/>
          </customFilters>
        </filterColumn>
      </autoFilter>
      <extLst>
        <ext xmlns:x15="http://schemas.microsoft.com/office/spreadsheetml/2010/11/main" uri="{0605FD5F-26C8-4aeb-8148-2DB25E43C511}">
          <x15:pivotFilter useWholeDay="1"/>
        </ext>
      </extLst>
    </filter>
    <filter fld="1" type="count" id="50" iMeasureHier="27">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T_Sales]"/>
        <x15:activeTabTopLevelEntity name="[AT_Product]"/>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dName" xr10:uid="{72D7CEE1-925A-41C3-88AE-0FF017B65002}" sourceName="[AT_Product].[BrandName]">
  <pivotTables>
    <pivotTable tabId="1" name="Category"/>
    <pivotTable tabId="1" name="PivotTable1"/>
    <pivotTable tabId="1" name="PivotTable3"/>
    <pivotTable tabId="1" name="PivotTable5"/>
    <pivotTable tabId="1" name="PivotTable6"/>
    <pivotTable tabId="1" name="PivotTable7"/>
    <pivotTable tabId="1" name="PivotTable8"/>
    <pivotTable tabId="1" name="PivotTable9"/>
  </pivotTables>
  <data>
    <olap pivotCacheId="1982508380">
      <levels count="2">
        <level uniqueName="[AT_Product].[BrandName].[(All)]" sourceCaption="(All)" count="0"/>
        <level uniqueName="[AT_Product].[BrandName].[BrandName]" sourceCaption="BrandName" count="304">
          <ranges>
            <range startItem="0">
              <i n="[AT_Product].[BrandName].&amp;[54 Thrones]" c="54 Thrones"/>
              <i n="[AT_Product].[BrandName].&amp;[Acqua Di Parma]" c="Acqua Di Parma"/>
              <i n="[AT_Product].[BrandName].&amp;[Adwoa Beauty]" c="Adwoa Beauty"/>
              <i n="[AT_Product].[BrandName].&amp;[Aerin]" c="Aerin"/>
              <i n="[AT_Product].[BrandName].&amp;[Algenist]" c="Algenist"/>
              <i n="[AT_Product].[BrandName].&amp;[Alpha-H]" c="Alpha-H"/>
              <i n="[AT_Product].[BrandName].&amp;[Alpyn Beauty]" c="Alpyn Beauty"/>
              <i n="[AT_Product].[BrandName].&amp;[Alterna Haircare]" c="Alterna Haircare"/>
              <i n="[AT_Product].[BrandName].&amp;[Ami Col?]" c="Ami Col?"/>
              <i n="[AT_Product].[BrandName].&amp;[Amika]" c="Amika"/>
              <i n="[AT_Product].[BrandName].&amp;[Anastasia Beverly Hills]" c="Anastasia Beverly Hills"/>
              <i n="[AT_Product].[BrandName].&amp;[Armani Beauty]" c="Armani Beauty"/>
              <i n="[AT_Product].[BrandName].&amp;[Artist Couture]" c="Artist Couture"/>
              <i n="[AT_Product].[BrandName].&amp;[Augustinus Bader]" c="Augustinus Bader"/>
              <i n="[AT_Product].[BrandName].&amp;[Azzaro]" c="Azzaro"/>
              <i n="[AT_Product].[BrandName].&amp;[Bareminerals]" c="Bareminerals"/>
              <i n="[AT_Product].[BrandName].&amp;[Beautybio]" c="Beautybio"/>
              <i n="[AT_Product].[BrandName].&amp;[Beautyblender]" c="Beautyblender"/>
              <i n="[AT_Product].[BrandName].&amp;[Belif]" c="Belif"/>
              <i n="[AT_Product].[BrandName].&amp;[Benefit Cosmetics]" c="Benefit Cosmetics"/>
              <i n="[AT_Product].[BrandName].&amp;[Biossance]" c="Biossance"/>
              <i n="[AT_Product].[BrandName].&amp;[Blinc]" c="Blinc"/>
              <i n="[AT_Product].[BrandName].&amp;[Bobbi Brown]" c="Bobbi Brown"/>
              <i n="[AT_Product].[BrandName].&amp;[Bondiboost]" c="Bondiboost"/>
              <i n="[AT_Product].[BrandName].&amp;[Boy Smells]" c="Boy Smells"/>
              <i n="[AT_Product].[BrandName].&amp;[Bread Beauty Supply]" c="Bread Beauty Supply"/>
              <i n="[AT_Product].[BrandName].&amp;[Briogeo]" c="Briogeo"/>
              <i n="[AT_Product].[BrandName].&amp;[Bumble And Bumble]" c="Bumble And Bumble"/>
              <i n="[AT_Product].[BrandName].&amp;[Burberry]" c="Burberry"/>
              <i n="[AT_Product].[BrandName].&amp;[Buxom]" c="Buxom"/>
              <i n="[AT_Product].[BrandName].&amp;[By Rosie Jane]" c="By Rosie Jane"/>
              <i n="[AT_Product].[BrandName].&amp;[Caliray]" c="Caliray"/>
              <i n="[AT_Product].[BrandName].&amp;[Calvin Klein]" c="Calvin Klein"/>
              <i n="[AT_Product].[BrandName].&amp;[Canopy]" c="Canopy"/>
              <i n="[AT_Product].[BrandName].&amp;[Capri Blue]" c="Capri Blue"/>
              <i n="[AT_Product].[BrandName].&amp;[Carolina Herrera]" c="Carolina Herrera"/>
              <i n="[AT_Product].[BrandName].&amp;[Caudalie]" c="Caudalie"/>
              <i n="[AT_Product].[BrandName].&amp;[Cay Skin]" c="Cay Skin"/>
              <i n="[AT_Product].[BrandName].&amp;[Ceremonia]" c="Ceremonia"/>
              <i n="[AT_Product].[BrandName].&amp;[Chanel]" c="Chanel"/>
              <i n="[AT_Product].[BrandName].&amp;[Charlotte Tilbury]" c="Charlotte Tilbury"/>
              <i n="[AT_Product].[BrandName].&amp;[Christian Louboutin]" c="Christian Louboutin"/>
              <i n="[AT_Product].[BrandName].&amp;[Christophe Robin]" c="Christophe Robin"/>
              <i n="[AT_Product].[BrandName].&amp;[Cinema Secrets]" c="Cinema Secrets"/>
              <i n="[AT_Product].[BrandName].&amp;[Clarins]" c="Clarins"/>
              <i n="[AT_Product].[BrandName].&amp;[Clean Reserve]" c="Clean Reserve"/>
              <i n="[AT_Product].[BrandName].&amp;[Clinique]" c="Clinique"/>
              <i n="[AT_Product].[BrandName].&amp;[Color Wow]" c="Color Wow"/>
              <i n="[AT_Product].[BrandName].&amp;[Community Sixty-Six]" c="Community Sixty-Six"/>
              <i n="[AT_Product].[BrandName].&amp;[Coola]" c="Coola"/>
              <i n="[AT_Product].[BrandName].&amp;[Crown Affair]" c="Crown Affair"/>
              <i n="[AT_Product].[BrandName].&amp;[Curlsmith]" c="Curlsmith"/>
              <i n="[AT_Product].[BrandName].&amp;[Dae]" c="Dae"/>
              <i n="[AT_Product].[BrandName].&amp;[Damdam]" c="Damdam"/>
              <i n="[AT_Product].[BrandName].&amp;[Dame]" c="Dame"/>
              <i n="[AT_Product].[BrandName].&amp;[Danessa Myricks Beauty]" c="Danessa Myricks Beauty"/>
              <i n="[AT_Product].[BrandName].&amp;[Deborah Lippmann]" c="Deborah Lippmann"/>
              <i n="[AT_Product].[BrandName].&amp;[Dedcool]" c="Dedcool"/>
              <i n="[AT_Product].[BrandName].&amp;[Dermaflash]" c="Dermaflash"/>
              <i n="[AT_Product].[BrandName].&amp;[Dermalogica]" c="Dermalogica"/>
              <i n="[AT_Product].[BrandName].&amp;[Dior]" c="Dior"/>
              <i n="[AT_Product].[BrandName].&amp;[Dolce&amp;Gabbana]" c="Dolce&amp;Gabbana"/>
              <i n="[AT_Product].[BrandName].&amp;[Donna Karan]" c="Donna Karan"/>
              <i n="[AT_Product].[BrandName].&amp;[Dr. Barbara Sturm]" c="Dr. Barbara Sturm"/>
              <i n="[AT_Product].[BrandName].&amp;[Dr. Brandt Skincare]" c="Dr. Brandt Skincare"/>
              <i n="[AT_Product].[BrandName].&amp;[Dr. Dennis Gross Skincare]" c="Dr. Dennis Gross Skincare"/>
              <i n="[AT_Product].[BrandName].&amp;[Dr. Jart+]" c="Dr. Jart+"/>
              <i n="[AT_Product].[BrandName].&amp;[Dr. Lara Devgan Scientific Beauty]" c="Dr. Lara Devgan Scientific Beauty"/>
              <i n="[AT_Product].[BrandName].&amp;[Dr. Zenovia Skincare]" c="Dr. Zenovia Skincare"/>
              <i n="[AT_Product].[BrandName].&amp;[Drunk Elephant]" c="Drunk Elephant"/>
              <i n="[AT_Product].[BrandName].&amp;[Drybar]" c="Drybar"/>
              <i n="[AT_Product].[BrandName].&amp;[Duo]" c="Duo"/>
              <i n="[AT_Product].[BrandName].&amp;[Eadem]" c="Eadem"/>
              <i n="[AT_Product].[BrandName].&amp;[Ellis Brooklyn]" c="Ellis Brooklyn"/>
              <i n="[AT_Product].[BrandName].&amp;[Est?E Lauder]" c="Est?E Lauder"/>
              <i n="[AT_Product].[BrandName].&amp;[Fable &amp; Mane]" c="Fable &amp; Mane"/>
              <i n="[AT_Product].[BrandName].&amp;[Facegym]" c="Facegym"/>
              <i n="[AT_Product].[BrandName].&amp;[Farmacy]" c="Farmacy"/>
              <i n="[AT_Product].[BrandName].&amp;[Fashion Fair]" c="Fashion Fair"/>
              <i n="[AT_Product].[BrandName].&amp;[Fenty Beauty By Rihanna]" c="Fenty Beauty By Rihanna"/>
              <i n="[AT_Product].[BrandName].&amp;[Fenty Skin]" c="Fenty Skin"/>
              <i n="[AT_Product].[BrandName].&amp;[First Aid Beauty]" c="First Aid Beauty"/>
              <i n="[AT_Product].[BrandName].&amp;[Flora + Bast]" c="Flora + Bast"/>
              <i n="[AT_Product].[BrandName].&amp;[Floral Street]" c="Floral Street"/>
              <i n="[AT_Product].[BrandName].&amp;[Foreo]" c="Foreo"/>
              <i n="[AT_Product].[BrandName].&amp;[Forvr Mood]" c="Forvr Mood"/>
              <i n="[AT_Product].[BrandName].&amp;[Freck Beauty]" c="Freck Beauty"/>
              <i n="[AT_Product].[BrandName].&amp;[Fresh]" c="Fresh"/>
              <i n="[AT_Product].[BrandName].&amp;[Ghd]" c="Ghd"/>
              <i n="[AT_Product].[BrandName].&amp;[Gisou]" c="Gisou"/>
              <i n="[AT_Product].[BrandName].&amp;[Givenchy]" c="Givenchy"/>
              <i n="[AT_Product].[BrandName].&amp;[Glamnetic]" c="Glamnetic"/>
              <i n="[AT_Product].[BrandName].&amp;[Glo Science]" c="Glo Science"/>
              <i n="[AT_Product].[BrandName].&amp;[Glossier]" c="Glossier"/>
              <i n="[AT_Product].[BrandName].&amp;[Glow Recipe]" c="Glow Recipe"/>
              <i n="[AT_Product].[BrandName].&amp;[Good Dye Young]" c="Good Dye Young"/>
              <i n="[AT_Product].[BrandName].&amp;[Google]" c="Google"/>
              <i n="[AT_Product].[BrandName].&amp;[Goop]" c="Goop"/>
              <i n="[AT_Product].[BrandName].&amp;[Grande Cosmetics]" c="Grande Cosmetics"/>
              <i n="[AT_Product].[BrandName].&amp;[Gucci]" c="Gucci"/>
              <i n="[AT_Product].[BrandName].&amp;[Guerlain]" c="Guerlain"/>
              <i n="[AT_Product].[BrandName].&amp;[Gxve By Gwen Stefani]" c="Gxve By Gwen Stefani"/>
              <i n="[AT_Product].[BrandName].&amp;[Hanni]" c="Hanni"/>
              <i n="[AT_Product].[BrandName].&amp;[Haus Labs By Lady Gaga]" c="Haus Labs By Lady Gaga"/>
              <i n="[AT_Product].[BrandName].&amp;[Herbivore]" c="Herbivore"/>
              <i n="[AT_Product].[BrandName].&amp;[Herm?S]" c="Herm?S"/>
              <i n="[AT_Product].[BrandName].&amp;[Hourglass]" c="Hourglass"/>
              <i n="[AT_Product].[BrandName].&amp;[House Of Lashes]" c="House Of Lashes"/>
              <i n="[AT_Product].[BrandName].&amp;[Huda Beauty]" c="Huda Beauty"/>
              <i n="[AT_Product].[BrandName].&amp;[Hum Nutrition]" c="Hum Nutrition"/>
              <i n="[AT_Product].[BrandName].&amp;[Hyper Skin]" c="Hyper Skin"/>
              <i n="[AT_Product].[BrandName].&amp;[Iconic London]" c="Iconic London"/>
              <i n="[AT_Product].[BrandName].&amp;[Igk]" c="Igk"/>
              <i n="[AT_Product].[BrandName].&amp;[Ilia]" c="Ilia"/>
              <i n="[AT_Product].[BrandName].&amp;[Iluminage]" c="Iluminage"/>
              <i n="[AT_Product].[BrandName].&amp;[Inc.Redible]" c="Inc.Redible"/>
              <i n="[AT_Product].[BrandName].&amp;[Innbeauty Project]" c="Innbeauty Project"/>
              <i n="[AT_Product].[BrandName].&amp;[Innisfree]" c="Innisfree"/>
              <i n="[AT_Product].[BrandName].&amp;[It Cosmetics]" c="It Cosmetics"/>
              <i n="[AT_Product].[BrandName].&amp;[Jack Black]" c="Jack Black"/>
              <i n="[AT_Product].[BrandName].&amp;[Jlo Beauty]" c="Jlo Beauty"/>
              <i n="[AT_Product].[BrandName].&amp;[Jo Malone London]" c="Jo Malone London"/>
              <i n="[AT_Product].[BrandName].&amp;[Josie Maran]" c="Josie Maran"/>
              <i n="[AT_Product].[BrandName].&amp;[Jouer Cosmetics]" c="Jouer Cosmetics"/>
              <i n="[AT_Product].[BrandName].&amp;[Juliette Has A Gun]" c="Juliette Has A Gun"/>
              <i n="[AT_Product].[BrandName].&amp;[Jvn]" c="Jvn"/>
              <i n="[AT_Product].[BrandName].&amp;[K?Rastase]" c="K?Rastase"/>
              <i n="[AT_Product].[BrandName].&amp;[K18 Biomimetic Hairscience]" c="K18 Biomimetic Hairscience"/>
              <i n="[AT_Product].[BrandName].&amp;[Kaja]" c="Kaja"/>
              <i n="[AT_Product].[BrandName].&amp;[Kate Mcleod]" c="Kate Mcleod"/>
              <i n="[AT_Product].[BrandName].&amp;[Kate Somerville]" c="Kate Somerville"/>
              <i n="[AT_Product].[BrandName].&amp;[Kiehl'S Since 1851]" c="Kiehl'S Since 1851"/>
              <i n="[AT_Product].[BrandName].&amp;[Koh Gen Do]" c="Koh Gen Do"/>
              <i n="[AT_Product].[BrandName].&amp;[Kopari]" c="Kopari"/>
              <i n="[AT_Product].[BrandName].&amp;[Kora Organics]" c="Kora Organics"/>
              <i n="[AT_Product].[BrandName].&amp;[Korres]" c="Korres"/>
              <i n="[AT_Product].[BrandName].&amp;[Kosas]" c="Kosas"/>
              <i n="[AT_Product].[BrandName].&amp;[Kulfi]" c="Kulfi"/>
              <i n="[AT_Product].[BrandName].&amp;[Kvd Beauty]" c="Kvd Beauty"/>
              <i n="[AT_Product].[BrandName].&amp;[La Mer]" c="La Mer"/>
              <i n="[AT_Product].[BrandName].&amp;[Lanc?Me]" c="Lanc?Me"/>
              <i n="[AT_Product].[BrandName].&amp;[Laneige]" c="Laneige"/>
              <i n="[AT_Product].[BrandName].&amp;[Laura Mercier]" c="Laura Mercier"/>
              <i n="[AT_Product].[BrandName].&amp;[Lawless]" c="Lawless"/>
              <i n="[AT_Product].[BrandName].&amp;[Lilah B.]" c="Lilah B."/>
              <i n="[AT_Product].[BrandName].&amp;[Lilly Lashes]" c="Lilly Lashes"/>
              <i n="[AT_Product].[BrandName].&amp;[Living Proof]" c="Living Proof"/>
              <i n="[AT_Product].[BrandName].&amp;[L'Occitane]" c="L'Occitane"/>
              <i n="[AT_Product].[BrandName].&amp;[Lys Beauty]" c="Lys Beauty"/>
              <i n="[AT_Product].[BrandName].&amp;[Macrene Actives]" c="Macrene Actives"/>
              <i n="[AT_Product].[BrandName].&amp;[Maison Louis Marie]" c="Maison Louis Marie"/>
              <i n="[AT_Product].[BrandName].&amp;[Maison Margiela]" c="Maison Margiela"/>
              <i n="[AT_Product].[BrandName].&amp;[Make Up For Ever]" c="Make Up For Ever"/>
              <i n="[AT_Product].[BrandName].&amp;[Makeup By Mario]" c="Makeup By Mario"/>
              <i n="[AT_Product].[BrandName].&amp;[Mara]" c="Mara"/>
              <i n="[AT_Product].[BrandName].&amp;[Mario Badescu]" c="Mario Badescu"/>
              <i n="[AT_Product].[BrandName].&amp;[Maude]" c="Maude"/>
              <i n="[AT_Product].[BrandName].&amp;[Melanin Haircare]" c="Melanin Haircare"/>
              <i n="[AT_Product].[BrandName].&amp;[Melt Cosmetics]" c="Melt Cosmetics"/>
              <i n="[AT_Product].[BrandName].&amp;[Merit]" c="Merit"/>
              <i n="[AT_Product].[BrandName].&amp;[Milk Makeup]" c="Milk Makeup"/>
              <i n="[AT_Product].[BrandName].&amp;[Mizani]" c="Mizani"/>
              <i n="[AT_Product].[BrandName].&amp;[Montblanc]" c="Montblanc"/>
              <i n="[AT_Product].[BrandName].&amp;[Moon Juice]" c="Moon Juice"/>
              <i n="[AT_Product].[BrandName].&amp;[Moroccanoil]" c="Moroccanoil"/>
              <i n="[AT_Product].[BrandName].&amp;[Mount Lai]" c="Mount Lai"/>
              <i n="[AT_Product].[BrandName].&amp;[Murad]" c="Murad"/>
              <i n="[AT_Product].[BrandName].&amp;[N?Cessaire]" c="N?Cessaire"/>
              <i n="[AT_Product].[BrandName].&amp;[Nars]" c="Nars"/>
              <i n="[AT_Product].[BrandName].&amp;[Natasha Denona]" c="Natasha Denona"/>
              <i n="[AT_Product].[BrandName].&amp;[Naturally Serious]" c="Naturally Serious"/>
              <i n="[AT_Product].[BrandName].&amp;[Nest New York]" c="Nest New York"/>
              <i n="[AT_Product].[BrandName].&amp;[Nudestix]" c="Nudestix"/>
              <i n="[AT_Product].[BrandName].&amp;[Nuface]" c="Nuface"/>
              <i n="[AT_Product].[BrandName].&amp;[Nutrafol]" c="Nutrafol"/>
              <i n="[AT_Product].[BrandName].&amp;[Olaplex]" c="Olaplex"/>
              <i n="[AT_Product].[BrandName].&amp;[Olehenriksen]" c="Olehenriksen"/>
              <i n="[AT_Product].[BrandName].&amp;[One/Size By Patrick Starrr]" c="One/Size By Patrick Starrr"/>
              <i n="[AT_Product].[BrandName].&amp;[Oribe]" c="Oribe"/>
              <i n="[AT_Product].[BrandName].&amp;[Origins]" c="Origins"/>
              <i n="[AT_Product].[BrandName].&amp;[Otherland]" c="Otherland"/>
              <i n="[AT_Product].[BrandName].&amp;[Ouai]" c="Ouai"/>
              <i n="[AT_Product].[BrandName].&amp;[Overose]" c="Overose"/>
              <i n="[AT_Product].[BrandName].&amp;[Paco Rabanne]" c="Paco Rabanne"/>
              <i n="[AT_Product].[BrandName].&amp;[Pat Mcgrath Labs]" c="Pat Mcgrath Labs"/>
              <i n="[AT_Product].[BrandName].&amp;[Patrick Ta]" c="Patrick Ta"/>
              <i n="[AT_Product].[BrandName].&amp;[Pattern By Tracee Ellis Ross]" c="Pattern By Tracee Ellis Ross"/>
              <i n="[AT_Product].[BrandName].&amp;[Paula'S Choice]" c="Paula'S Choice"/>
              <i n="[AT_Product].[BrandName].&amp;[Peace Out]" c="Peace Out"/>
              <i n="[AT_Product].[BrandName].&amp;[Peter Thomas Roth]" c="Peter Thomas Roth"/>
              <i n="[AT_Product].[BrandName].&amp;[Phlur]" c="Phlur"/>
              <i n="[AT_Product].[BrandName].&amp;[Pmd]" c="Pmd"/>
              <i n="[AT_Product].[BrandName].&amp;[Prada]" c="Prada"/>
              <i n="[AT_Product].[BrandName].&amp;[Prima]" c="Prima"/>
              <i n="[AT_Product].[BrandName].&amp;[Pureology]" c="Pureology"/>
              <i n="[AT_Product].[BrandName].&amp;[Rahua]" c="Rahua"/>
              <i n="[AT_Product].[BrandName].&amp;[Ralph Lauren]" c="Ralph Lauren"/>
              <i n="[AT_Product].[BrandName].&amp;[Ranavat]" c="Ranavat"/>
              <i n="[AT_Product].[BrandName].&amp;[Rare Beauty By Selena Gomez]" c="Rare Beauty By Selena Gomez"/>
              <i n="[AT_Product].[BrandName].&amp;[Refy]" c="Refy"/>
              <i n="[AT_Product].[BrandName].&amp;[Ren Clean Skincare]" c="Ren Clean Skincare"/>
              <i n="[AT_Product].[BrandName].&amp;[Ries]" c="Ries"/>
              <i n="[AT_Product].[BrandName].&amp;[Rms Beauty]" c="Rms Beauty"/>
              <i n="[AT_Product].[BrandName].&amp;[Rose Inc]" c="Rose Inc"/>
              <i n="[AT_Product].[BrandName].&amp;[Rosebud Perfume Co.]" c="Rosebud Perfume Co."/>
              <i n="[AT_Product].[BrandName].&amp;[Rossano Ferretti Parma]" c="Rossano Ferretti Parma"/>
              <i n="[AT_Product].[BrandName].&amp;[Saie]" c="Saie"/>
              <i n="[AT_Product].[BrandName].&amp;[Saint Jane Beauty]" c="Saint Jane Beauty"/>
              <i n="[AT_Product].[BrandName].&amp;[Sephora Collection]" c="Sephora Collection"/>
              <i n="[AT_Product].[BrandName].&amp;[Shani Darden Skin Care]" c="Shani Darden Skin Care"/>
              <i n="[AT_Product].[BrandName].&amp;[Shiseido]" c="Shiseido"/>
              <i n="[AT_Product].[BrandName].&amp;[Shu Uemura]" c="Shu Uemura"/>
              <i n="[AT_Product].[BrandName].&amp;[Simihaze Beauty]" c="Simihaze Beauty"/>
              <i n="[AT_Product].[BrandName].&amp;[Sk-Ii]" c="Sk-Ii"/>
              <i n="[AT_Product].[BrandName].&amp;[Skin Laundry]" c="Skin Laundry"/>
              <i n="[AT_Product].[BrandName].&amp;[Skinfix]" c="Skinfix"/>
              <i n="[AT_Product].[BrandName].&amp;[Skylar]" c="Skylar"/>
              <i n="[AT_Product].[BrandName].&amp;[Smashbox]" c="Smashbox"/>
              <i n="[AT_Product].[BrandName].&amp;[Sobel Skin Rx]" c="Sobel Skin Rx"/>
              <i n="[AT_Product].[BrandName].&amp;[Sol De Janeiro]" c="Sol De Janeiro"/>
              <i n="[AT_Product].[BrandName].&amp;[Soleil Toujours]" c="Soleil Toujours"/>
              <i n="[AT_Product].[BrandName].&amp;[St. Tropez]" c="St. Tropez"/>
              <i n="[AT_Product].[BrandName].&amp;[Stila]" c="Stila"/>
              <i n="[AT_Product].[BrandName].&amp;[Strivectin]" c="Strivectin"/>
              <i n="[AT_Product].[BrandName].&amp;[Sulwhasoo]" c="Sulwhasoo"/>
              <i n="[AT_Product].[BrandName].&amp;[Summer Fridays]" c="Summer Fridays"/>
              <i n="[AT_Product].[BrandName].&amp;[Sunday Ii Sunday]" c="Sunday Ii Sunday"/>
              <i n="[AT_Product].[BrandName].&amp;[Sunday Riley]" c="Sunday Riley"/>
              <i n="[AT_Product].[BrandName].&amp;[Supergoop!]" c="Supergoop!"/>
              <i n="[AT_Product].[BrandName].&amp;[T3]" c="T3"/>
              <i n="[AT_Product].[BrandName].&amp;[Tarte]" c="Tarte"/>
              <i n="[AT_Product].[BrandName].&amp;[Tata Harper]" c="Tata Harper"/>
              <i n="[AT_Product].[BrandName].&amp;[Tatcha]" c="Tatcha"/>
              <i n="[AT_Product].[BrandName].&amp;[The 7 Virtues]" c="The 7 Virtues"/>
              <i n="[AT_Product].[BrandName].&amp;[The Inkey List]" c="The Inkey List"/>
              <i n="[AT_Product].[BrandName].&amp;[The Maker]" c="The Maker"/>
              <i n="[AT_Product].[BrandName].&amp;[The Nue Co.]" c="The Nue Co."/>
              <i n="[AT_Product].[BrandName].&amp;[The Ordinary]" c="The Ordinary"/>
              <i n="[AT_Product].[BrandName].&amp;[The Original Makeup Eraser]" c="The Original Makeup Eraser"/>
              <i n="[AT_Product].[BrandName].&amp;[The Outset]" c="The Outset"/>
              <i n="[AT_Product].[BrandName].&amp;[Tom Ford]" c="Tom Ford"/>
              <i n="[AT_Product].[BrandName].&amp;[Too Faced]" c="Too Faced"/>
              <i n="[AT_Product].[BrandName].&amp;[Topicals]" c="Topicals"/>
              <i n="[AT_Product].[BrandName].&amp;[Touchland]" c="Touchland"/>
              <i n="[AT_Product].[BrandName].&amp;[Tower 28 Beauty]" c="Tower 28 Beauty"/>
              <i n="[AT_Product].[BrandName].&amp;[Tula Skincare]" c="Tula Skincare"/>
              <i n="[AT_Product].[BrandName].&amp;[Tweezerman]" c="Tweezerman"/>
              <i n="[AT_Product].[BrandName].&amp;[Urban Decay]" c="Urban Decay"/>
              <i n="[AT_Product].[BrandName].&amp;[Valentino]" c="Valentino"/>
              <i n="[AT_Product].[BrandName].&amp;[Vegamour]" c="Vegamour"/>
              <i n="[AT_Product].[BrandName].&amp;[Velour Lashes]" c="Velour Lashes"/>
              <i n="[AT_Product].[BrandName].&amp;[Verb]" c="Verb"/>
              <i n="[AT_Product].[BrandName].&amp;[Versace]" c="Versace"/>
              <i n="[AT_Product].[BrandName].&amp;[Viktor&amp;Rolf]" c="Viktor&amp;Rolf"/>
              <i n="[AT_Product].[BrandName].&amp;[Violet Voss]" c="Violet Voss"/>
              <i n="[AT_Product].[BrandName].&amp;[Virtue]" c="Virtue"/>
              <i n="[AT_Product].[BrandName].&amp;[Viseart]" c="Viseart"/>
              <i n="[AT_Product].[BrandName].&amp;[Voluspa]" c="Voluspa"/>
              <i n="[AT_Product].[BrandName].&amp;[Wander Beauty]" c="Wander Beauty"/>
              <i n="[AT_Product].[BrandName].&amp;[Waso]" c="Waso"/>
              <i n="[AT_Product].[BrandName].&amp;[Westman Atelier]" c="Westman Atelier"/>
              <i n="[AT_Product].[BrandName].&amp;[Wishful]" c="Wishful"/>
              <i n="[AT_Product].[BrandName].&amp;[Youth To The People]" c="Youth To The People"/>
              <i n="[AT_Product].[BrandName].&amp;[Yves Saint Laurent]" c="Yves Saint Laurent"/>
              <i n="[AT_Product].[BrandName].&amp;[19-69]" c="19-69" nd="1"/>
              <i n="[AT_Product].[BrandName].&amp;[Abbott]" c="Abbott" nd="1"/>
              <i n="[AT_Product].[BrandName].&amp;[Aquis]" c="Aquis" nd="1"/>
              <i n="[AT_Product].[BrandName].&amp;[Atelier Cologne]" c="Atelier Cologne" nd="1"/>
              <i n="[AT_Product].[BrandName].&amp;[Berdoues]" c="Berdoues" nd="1"/>
              <i n="[AT_Product].[BrandName].&amp;[Bio Ionic]" c="Bio Ionic" nd="1"/>
              <i n="[AT_Product].[BrandName].&amp;[Bon Parfumeur]" c="Bon Parfumeur" nd="1"/>
              <i n="[AT_Product].[BrandName].&amp;[Chlo?]" c="Chlo?" nd="1"/>
              <i n="[AT_Product].[BrandName].&amp;[Commodity]" c="Commodity" nd="1"/>
              <i n="[AT_Product].[BrandName].&amp;[Derek Lam 10 Crosby]" c="Derek Lam 10 Crosby" nd="1"/>
              <i n="[AT_Product].[BrandName].&amp;[Dominique Cosmetics]" c="Dominique Cosmetics" nd="1"/>
              <i n="[AT_Product].[BrandName].&amp;[Dphue]" c="Dphue" nd="1"/>
              <i n="[AT_Product].[BrandName].&amp;[Eight &amp; Bob]" c="Eight &amp; Bob" nd="1"/>
              <i n="[AT_Product].[BrandName].&amp;[Erno Laszlo]" c="Erno Laszlo" nd="1"/>
              <i n="[AT_Product].[BrandName].&amp;[Evian]" c="Evian" nd="1"/>
              <i n="[AT_Product].[BrandName].&amp;[Grace Eleyae]" c="Grace Eleyae" nd="1"/>
              <i n="[AT_Product].[BrandName].&amp;[Habit]" c="Habit" nd="1"/>
              <i n="[AT_Product].[BrandName].&amp;[Heretic]" c="Heretic" nd="1"/>
              <i n="[AT_Product].[BrandName].&amp;[Isle Of Paradise]" c="Isle Of Paradise" nd="1"/>
              <i n="[AT_Product].[BrandName].&amp;[Jillian Dempsey]" c="Jillian Dempsey" nd="1"/>
              <i n="[AT_Product].[BrandName].&amp;[Jimmy Choo]" c="Jimmy Choo" nd="1"/>
              <i n="[AT_Product].[BrandName].&amp;[Juicy Couture]" c="Juicy Couture" nd="1"/>
              <i n="[AT_Product].[BrandName].&amp;[Kayali]" c="Kayali" nd="1"/>
              <i n="[AT_Product].[BrandName].&amp;[Kilian Paris]" c="Kilian Paris" nd="1"/>
              <i n="[AT_Product].[BrandName].&amp;[L'Oreal Professionnel]" c="L'Oreal Professionnel" nd="1"/>
              <i n="[AT_Product].[BrandName].&amp;[Marc Jacobs Fragrances]" c="Marc Jacobs Fragrances" nd="1"/>
              <i n="[AT_Product].[BrandName].&amp;[Mugler]" c="Mugler" nd="1"/>
              <i n="[AT_Product].[BrandName].&amp;[Nails Inc.]" c="Nails Inc." nd="1"/>
              <i n="[AT_Product].[BrandName].&amp;[Narciso Rodriguez]" c="Narciso Rodriguez" nd="1"/>
              <i n="[AT_Product].[BrandName].&amp;[Philosophy]" c="Philosophy" nd="1"/>
              <i n="[AT_Product].[BrandName].&amp;[Proven Skincare]" c="Proven Skincare" nd="1"/>
              <i n="[AT_Product].[BrandName].&amp;[Rose Ingleton Md]" c="Rose Ingleton Md" nd="1"/>
              <i n="[AT_Product].[BrandName].&amp;[Sephora Favorites]" c="Sephora Favorites" nd="1"/>
              <i n="[AT_Product].[BrandName].&amp;[Slip]" c="Slip" nd="1"/>
              <i n="[AT_Product].[BrandName].&amp;[Susteau]" c="Susteau" nd="1"/>
              <i n="[AT_Product].[BrandName].&amp;[Tan-Luxe]" c="Tan-Luxe" nd="1"/>
              <i n="[AT_Product].[BrandName].&amp;[The Phluid Project]" c="The Phluid Project" nd="1"/>
              <i n="[AT_Product].[BrandName].&amp;[Tocca]" c="Tocca" nd="1"/>
              <i n="[AT_Product].[BrandName].&amp;[Viori]" c="Viori" nd="1"/>
              <i n="[AT_Product].[BrandName].&amp;[World Of Chris Collins]" c="World Of Chris Collins" nd="1"/>
            </range>
          </ranges>
        </level>
      </levels>
      <selections count="1">
        <selection n="[AT_Product].[BrandName].[All]"/>
      </selections>
    </olap>
  </data>
  <extLst>
    <x:ext xmlns:x15="http://schemas.microsoft.com/office/spreadsheetml/2010/11/main" uri="{470722E0-AACD-4C17-9CDC-17EF765DBC7E}">
      <x15:slicerCacheHideItemsWithNoData count="1">
        <x15:slicerCacheOlapLevelName uniqueName="[AT_Product].[BrandName].[BrandName]" count="4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E30528F2-5D46-48F6-8282-3DB6779C2A5E}" sourceName="[AT_Sales].[OrderDate (Year)]">
  <pivotTables>
    <pivotTable tabId="1" name="Category"/>
    <pivotTable tabId="1" name="PivotTable1"/>
    <pivotTable tabId="1" name="PivotTable3"/>
    <pivotTable tabId="1" name="PivotTable5"/>
    <pivotTable tabId="1" name="PivotTable6"/>
    <pivotTable tabId="1" name="PivotTable7"/>
    <pivotTable tabId="1" name="PivotTable8"/>
    <pivotTable tabId="1" name="PivotTable9"/>
  </pivotTables>
  <data>
    <olap pivotCacheId="1982508380">
      <levels count="2">
        <level uniqueName="[AT_Sales].[OrderDate (Year)].[(All)]" sourceCaption="(All)" count="0"/>
        <level uniqueName="[AT_Sales].[OrderDate (Year)].[OrderDate (Year)]" sourceCaption="OrderDate (Year)" count="2">
          <ranges>
            <range startItem="0">
              <i n="[AT_Sales].[OrderDate (Year)].&amp;[2021]" c="2021"/>
              <i n="[AT_Sales].[OrderDate (Year)].&amp;[2022]" c="2022"/>
            </range>
          </ranges>
        </level>
      </levels>
      <selections count="1">
        <selection n="[AT_Sales].[Order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Month" xr10:uid="{7FFEBD49-AEAF-467D-A591-F99F7F2C5206}" sourceName="[AT_Sales].[OrderDate (Month)]">
  <pivotTables>
    <pivotTable tabId="1" name="Category"/>
    <pivotTable tabId="1" name="PivotTable1"/>
    <pivotTable tabId="1" name="PivotTable3"/>
    <pivotTable tabId="1" name="PivotTable5"/>
    <pivotTable tabId="1" name="PivotTable6"/>
    <pivotTable tabId="1" name="PivotTable7"/>
  </pivotTables>
  <data>
    <olap pivotCacheId="1982508380">
      <levels count="2">
        <level uniqueName="[AT_Sales].[OrderDate (Month)].[(All)]" sourceCaption="(All)" count="0"/>
        <level uniqueName="[AT_Sales].[OrderDate (Month)].[OrderDate (Month)]" sourceCaption="OrderDate (Month)" count="12">
          <ranges>
            <range startItem="0">
              <i n="[AT_Sales].[OrderDate (Month)].&amp;[gen]" c="gen"/>
              <i n="[AT_Sales].[OrderDate (Month)].&amp;[feb]" c="feb"/>
              <i n="[AT_Sales].[OrderDate (Month)].&amp;[mar]" c="mar"/>
              <i n="[AT_Sales].[OrderDate (Month)].&amp;[apr]" c="apr"/>
              <i n="[AT_Sales].[OrderDate (Month)].&amp;[mag]" c="mag"/>
              <i n="[AT_Sales].[OrderDate (Month)].&amp;[giu]" c="giu"/>
              <i n="[AT_Sales].[OrderDate (Month)].&amp;[lug]" c="lug"/>
              <i n="[AT_Sales].[OrderDate (Month)].&amp;[ago]" c="ago"/>
              <i n="[AT_Sales].[OrderDate (Month)].&amp;[set]" c="set"/>
              <i n="[AT_Sales].[OrderDate (Month)].&amp;[ott]" c="ott"/>
              <i n="[AT_Sales].[OrderDate (Month)].&amp;[nov]" c="nov"/>
              <i n="[AT_Sales].[OrderDate (Month)].&amp;[dic]" c="dic"/>
            </range>
          </ranges>
        </level>
      </levels>
      <selections count="1">
        <selection n="[AT_Sales].[Order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rand" xr10:uid="{7BD770EF-186A-41A3-8048-0DB803FABFD3}" cache="Slicer_BrandName" caption="Brand" columnCount="2" level="1" style="ATSlicer" rowHeight="234950"/>
  <slicer name="Year" xr10:uid="{0D623006-09A3-4FDF-A17E-F07D96F029AD}" cache="Slicer_OrderDate__Year" caption="Year" columnCount="2" level="1" style="ATSlicer" rowHeight="234950"/>
  <slicer name="Month" xr10:uid="{0119712F-9993-48CF-8D3E-C0D28F739B0F}" cache="Slicer_OrderDate__Month" caption="Month" columnCount="3" level="1" style="ATSlicer" rowHeight="234950"/>
</slicers>
</file>

<file path=xl/theme/theme1.xml><?xml version="1.0" encoding="utf-8"?>
<a:theme xmlns:a="http://schemas.openxmlformats.org/drawingml/2006/main" name="Office Theme">
  <a:themeElements>
    <a:clrScheme name="Custom 1">
      <a:dk1>
        <a:sysClr val="windowText" lastClr="000000"/>
      </a:dk1>
      <a:lt1>
        <a:sysClr val="window" lastClr="FFFFFF"/>
      </a:lt1>
      <a:dk2>
        <a:srgbClr val="000000"/>
      </a:dk2>
      <a:lt2>
        <a:srgbClr val="F8F8F8"/>
      </a:lt2>
      <a:accent1>
        <a:srgbClr val="CE295E"/>
      </a:accent1>
      <a:accent2>
        <a:srgbClr val="B2B2B2"/>
      </a:accent2>
      <a:accent3>
        <a:srgbClr val="969696"/>
      </a:accent3>
      <a:accent4>
        <a:srgbClr val="808080"/>
      </a:accent4>
      <a:accent5>
        <a:srgbClr val="5F5F5F"/>
      </a:accent5>
      <a:accent6>
        <a:srgbClr val="4D4D4D"/>
      </a:accent6>
      <a:hlink>
        <a:srgbClr val="5F5F5F"/>
      </a:hlink>
      <a:folHlink>
        <a:srgbClr val="919191"/>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5BA069-50FA-423B-9B03-3FFC6010DC7F}">
  <sheetPr>
    <tabColor rgb="FFC00000"/>
  </sheetPr>
  <dimension ref="A1:AC55"/>
  <sheetViews>
    <sheetView showGridLines="0" tabSelected="1" zoomScale="85" zoomScaleNormal="85" workbookViewId="0">
      <selection activeCell="AA2" sqref="AA2"/>
    </sheetView>
  </sheetViews>
  <sheetFormatPr defaultRowHeight="14.4" x14ac:dyDescent="0.3"/>
  <sheetData>
    <row r="1" spans="1:29" x14ac:dyDescent="0.3">
      <c r="A1" s="14"/>
      <c r="B1" s="14"/>
      <c r="C1" s="14"/>
      <c r="D1" s="14"/>
      <c r="E1" s="14"/>
      <c r="F1" s="14"/>
      <c r="G1" s="14"/>
      <c r="H1" s="14"/>
      <c r="I1" s="14"/>
      <c r="J1" s="14"/>
      <c r="K1" s="14"/>
      <c r="L1" s="14"/>
      <c r="M1" s="14"/>
      <c r="N1" s="14"/>
      <c r="O1" s="14"/>
      <c r="P1" s="14"/>
      <c r="Q1" s="14"/>
      <c r="R1" s="14"/>
      <c r="S1" s="14"/>
      <c r="T1" s="14"/>
      <c r="U1" s="14"/>
      <c r="V1" s="14"/>
      <c r="W1" s="14"/>
      <c r="X1" s="14"/>
      <c r="Y1" s="14"/>
      <c r="Z1" s="13"/>
      <c r="AA1" s="13"/>
      <c r="AB1" s="13"/>
      <c r="AC1" s="13"/>
    </row>
    <row r="2" spans="1:29" x14ac:dyDescent="0.3">
      <c r="A2" s="14"/>
      <c r="B2" s="14"/>
      <c r="C2" s="14"/>
      <c r="D2" s="14"/>
      <c r="E2" s="14"/>
      <c r="F2" s="14"/>
      <c r="G2" s="14"/>
      <c r="H2" s="14"/>
      <c r="I2" s="14"/>
      <c r="J2" s="14"/>
      <c r="K2" s="14"/>
      <c r="L2" s="14"/>
      <c r="M2" s="14"/>
      <c r="N2" s="14"/>
      <c r="O2" s="14"/>
      <c r="P2" s="14"/>
      <c r="Q2" s="14"/>
      <c r="R2" s="14"/>
      <c r="S2" s="14"/>
      <c r="T2" s="14"/>
      <c r="U2" s="14"/>
      <c r="V2" s="14"/>
      <c r="W2" s="14"/>
      <c r="X2" s="14"/>
      <c r="Y2" s="14"/>
      <c r="Z2" s="13"/>
      <c r="AA2" s="13"/>
      <c r="AB2" s="13"/>
      <c r="AC2" s="13"/>
    </row>
    <row r="3" spans="1:29" x14ac:dyDescent="0.3">
      <c r="A3" s="14"/>
      <c r="B3" s="14"/>
      <c r="C3" s="14"/>
      <c r="D3" s="14"/>
      <c r="E3" s="14"/>
      <c r="F3" s="14"/>
      <c r="G3" s="14"/>
      <c r="H3" s="14"/>
      <c r="I3" s="14"/>
      <c r="J3" s="14"/>
      <c r="K3" s="14"/>
      <c r="L3" s="14"/>
      <c r="M3" s="14"/>
      <c r="N3" s="14"/>
      <c r="O3" s="14"/>
      <c r="P3" s="14"/>
      <c r="Q3" s="14"/>
      <c r="R3" s="14"/>
      <c r="S3" s="14"/>
      <c r="T3" s="14"/>
      <c r="U3" s="14"/>
      <c r="V3" s="14"/>
      <c r="W3" s="14"/>
      <c r="X3" s="14"/>
      <c r="Y3" s="14"/>
      <c r="Z3" s="13"/>
      <c r="AA3" s="13"/>
      <c r="AB3" s="13"/>
      <c r="AC3" s="13"/>
    </row>
    <row r="4" spans="1:29" x14ac:dyDescent="0.3">
      <c r="A4" s="14"/>
      <c r="B4" s="14"/>
      <c r="C4" s="14"/>
      <c r="D4" s="14"/>
      <c r="E4" s="14"/>
      <c r="F4" s="14"/>
      <c r="G4" s="14"/>
      <c r="H4" s="14"/>
      <c r="I4" s="14"/>
      <c r="J4" s="14"/>
      <c r="K4" s="14"/>
      <c r="L4" s="14"/>
      <c r="M4" s="14"/>
      <c r="N4" s="14"/>
      <c r="O4" s="14"/>
      <c r="P4" s="14"/>
      <c r="Q4" s="14"/>
      <c r="R4" s="14"/>
      <c r="S4" s="14"/>
      <c r="T4" s="14"/>
      <c r="U4" s="14"/>
      <c r="V4" s="14"/>
      <c r="W4" s="14"/>
      <c r="X4" s="14"/>
      <c r="Y4" s="14"/>
      <c r="Z4" s="13"/>
      <c r="AA4" s="13"/>
      <c r="AB4" s="13"/>
      <c r="AC4" s="13"/>
    </row>
    <row r="5" spans="1:29" x14ac:dyDescent="0.3">
      <c r="A5" s="14"/>
      <c r="B5" s="14"/>
      <c r="C5" s="14"/>
      <c r="D5" s="14"/>
      <c r="E5" s="14"/>
      <c r="F5" s="14"/>
      <c r="G5" s="14"/>
      <c r="H5" s="14"/>
      <c r="I5" s="14"/>
      <c r="J5" s="14"/>
      <c r="K5" s="14"/>
      <c r="L5" s="14"/>
      <c r="M5" s="14"/>
      <c r="N5" s="14"/>
      <c r="O5" s="14"/>
      <c r="P5" s="14"/>
      <c r="Q5" s="14"/>
      <c r="R5" s="14"/>
      <c r="S5" s="14"/>
      <c r="T5" s="14"/>
      <c r="U5" s="14"/>
      <c r="V5" s="14"/>
      <c r="W5" s="14"/>
      <c r="X5" s="14"/>
      <c r="Y5" s="14"/>
      <c r="Z5" s="13"/>
      <c r="AA5" s="13"/>
      <c r="AB5" s="13"/>
      <c r="AC5" s="13"/>
    </row>
    <row r="6" spans="1:29" x14ac:dyDescent="0.3">
      <c r="A6" s="14"/>
      <c r="B6" s="14"/>
      <c r="C6" s="14"/>
      <c r="D6" s="14"/>
      <c r="E6" s="14"/>
      <c r="F6" s="14"/>
      <c r="G6" s="14"/>
      <c r="H6" s="14"/>
      <c r="I6" s="14"/>
      <c r="J6" s="14"/>
      <c r="K6" s="14"/>
      <c r="L6" s="14"/>
      <c r="M6" s="14"/>
      <c r="N6" s="14"/>
      <c r="O6" s="14"/>
      <c r="P6" s="14"/>
      <c r="Q6" s="14"/>
      <c r="R6" s="14"/>
      <c r="S6" s="14"/>
      <c r="T6" s="14"/>
      <c r="U6" s="14"/>
      <c r="V6" s="14"/>
      <c r="W6" s="14"/>
      <c r="X6" s="14"/>
      <c r="Y6" s="14"/>
      <c r="Z6" s="13"/>
      <c r="AA6" s="13"/>
      <c r="AB6" s="13"/>
      <c r="AC6" s="13"/>
    </row>
    <row r="7" spans="1:29" x14ac:dyDescent="0.3">
      <c r="A7" s="14"/>
      <c r="B7" s="14"/>
      <c r="C7" s="14"/>
      <c r="D7" s="14"/>
      <c r="E7" s="14"/>
      <c r="F7" s="14"/>
      <c r="G7" s="14"/>
      <c r="H7" s="14"/>
      <c r="I7" s="14"/>
      <c r="J7" s="14"/>
      <c r="K7" s="14"/>
      <c r="L7" s="14"/>
      <c r="M7" s="14"/>
      <c r="N7" s="14"/>
      <c r="O7" s="14"/>
      <c r="P7" s="14"/>
      <c r="Q7" s="14"/>
      <c r="R7" s="14"/>
      <c r="S7" s="14"/>
      <c r="T7" s="14"/>
      <c r="U7" s="14"/>
      <c r="V7" s="14"/>
      <c r="W7" s="14"/>
      <c r="X7" s="14"/>
      <c r="Y7" s="14"/>
      <c r="Z7" s="13"/>
      <c r="AA7" s="13"/>
      <c r="AB7" s="13"/>
      <c r="AC7" s="13"/>
    </row>
    <row r="8" spans="1:29" x14ac:dyDescent="0.3">
      <c r="A8" s="14"/>
      <c r="B8" s="14"/>
      <c r="C8" s="14"/>
      <c r="D8" s="14"/>
      <c r="E8" s="14"/>
      <c r="F8" s="14"/>
      <c r="G8" s="14"/>
      <c r="H8" s="14"/>
      <c r="I8" s="14"/>
      <c r="J8" s="14"/>
      <c r="K8" s="14"/>
      <c r="L8" s="14"/>
      <c r="M8" s="14"/>
      <c r="N8" s="14"/>
      <c r="O8" s="14"/>
      <c r="P8" s="14"/>
      <c r="Q8" s="14"/>
      <c r="R8" s="14"/>
      <c r="S8" s="14"/>
      <c r="T8" s="14"/>
      <c r="U8" s="14"/>
      <c r="V8" s="14"/>
      <c r="W8" s="14"/>
      <c r="X8" s="14"/>
      <c r="Y8" s="14"/>
      <c r="Z8" s="13"/>
      <c r="AA8" s="13"/>
      <c r="AB8" s="13"/>
      <c r="AC8" s="13"/>
    </row>
    <row r="9" spans="1:29" x14ac:dyDescent="0.3">
      <c r="A9" s="14"/>
      <c r="B9" s="14"/>
      <c r="C9" s="14"/>
      <c r="D9" s="14"/>
      <c r="E9" s="14"/>
      <c r="F9" s="14"/>
      <c r="G9" s="14"/>
      <c r="H9" s="14"/>
      <c r="I9" s="14"/>
      <c r="J9" s="14"/>
      <c r="K9" s="14"/>
      <c r="L9" s="14"/>
      <c r="M9" s="14"/>
      <c r="N9" s="14"/>
      <c r="O9" s="14"/>
      <c r="P9" s="14"/>
      <c r="Q9" s="14"/>
      <c r="R9" s="14"/>
      <c r="S9" s="14"/>
      <c r="T9" s="14"/>
      <c r="U9" s="14"/>
      <c r="V9" s="14"/>
      <c r="W9" s="14"/>
      <c r="X9" s="14"/>
      <c r="Y9" s="14"/>
      <c r="Z9" s="13"/>
      <c r="AA9" s="13"/>
      <c r="AB9" s="13"/>
      <c r="AC9" s="13"/>
    </row>
    <row r="10" spans="1:29" x14ac:dyDescent="0.3">
      <c r="A10" s="14"/>
      <c r="B10" s="14"/>
      <c r="C10" s="14"/>
      <c r="D10" s="14"/>
      <c r="E10" s="14"/>
      <c r="F10" s="14"/>
      <c r="G10" s="14"/>
      <c r="H10" s="14"/>
      <c r="I10" s="14"/>
      <c r="J10" s="14"/>
      <c r="K10" s="14"/>
      <c r="L10" s="14"/>
      <c r="M10" s="14"/>
      <c r="N10" s="14"/>
      <c r="O10" s="14"/>
      <c r="P10" s="14"/>
      <c r="Q10" s="14"/>
      <c r="R10" s="14"/>
      <c r="S10" s="14"/>
      <c r="T10" s="14"/>
      <c r="U10" s="14"/>
      <c r="V10" s="14"/>
      <c r="W10" s="14"/>
      <c r="X10" s="14"/>
      <c r="Y10" s="14"/>
      <c r="Z10" s="13"/>
      <c r="AA10" s="13"/>
      <c r="AB10" s="13"/>
      <c r="AC10" s="13"/>
    </row>
    <row r="11" spans="1:29" x14ac:dyDescent="0.3">
      <c r="A11" s="14"/>
      <c r="B11" s="14"/>
      <c r="C11" s="14"/>
      <c r="D11" s="14"/>
      <c r="E11" s="14"/>
      <c r="F11" s="14"/>
      <c r="G11" s="14"/>
      <c r="H11" s="14"/>
      <c r="I11" s="14"/>
      <c r="J11" s="14"/>
      <c r="K11" s="14"/>
      <c r="L11" s="14"/>
      <c r="M11" s="14"/>
      <c r="N11" s="14"/>
      <c r="O11" s="14"/>
      <c r="P11" s="14"/>
      <c r="Q11" s="14"/>
      <c r="R11" s="14"/>
      <c r="S11" s="14"/>
      <c r="T11" s="14"/>
      <c r="U11" s="14"/>
      <c r="V11" s="14"/>
      <c r="W11" s="14"/>
      <c r="X11" s="14"/>
      <c r="Y11" s="14"/>
      <c r="Z11" s="13"/>
      <c r="AA11" s="13"/>
      <c r="AB11" s="13"/>
      <c r="AC11" s="13"/>
    </row>
    <row r="12" spans="1:29" x14ac:dyDescent="0.3">
      <c r="A12" s="14"/>
      <c r="B12" s="14"/>
      <c r="C12" s="14"/>
      <c r="D12" s="14"/>
      <c r="E12" s="14"/>
      <c r="F12" s="14"/>
      <c r="G12" s="14"/>
      <c r="H12" s="14"/>
      <c r="I12" s="14"/>
      <c r="J12" s="14"/>
      <c r="K12" s="14"/>
      <c r="L12" s="14"/>
      <c r="M12" s="14"/>
      <c r="N12" s="14"/>
      <c r="O12" s="14"/>
      <c r="P12" s="14"/>
      <c r="Q12" s="14"/>
      <c r="R12" s="14"/>
      <c r="S12" s="14"/>
      <c r="T12" s="14"/>
      <c r="U12" s="14"/>
      <c r="V12" s="14"/>
      <c r="W12" s="14"/>
      <c r="X12" s="14"/>
      <c r="Y12" s="14"/>
      <c r="Z12" s="13"/>
      <c r="AA12" s="13"/>
      <c r="AB12" s="13"/>
      <c r="AC12" s="13"/>
    </row>
    <row r="13" spans="1:29" x14ac:dyDescent="0.3">
      <c r="A13" s="14"/>
      <c r="B13" s="14"/>
      <c r="C13" s="14"/>
      <c r="D13" s="14"/>
      <c r="E13" s="14"/>
      <c r="F13" s="14"/>
      <c r="G13" s="14"/>
      <c r="H13" s="14"/>
      <c r="I13" s="14"/>
      <c r="J13" s="14"/>
      <c r="K13" s="14"/>
      <c r="L13" s="14"/>
      <c r="M13" s="14"/>
      <c r="N13" s="14"/>
      <c r="O13" s="14"/>
      <c r="P13" s="14"/>
      <c r="Q13" s="14"/>
      <c r="R13" s="14"/>
      <c r="S13" s="14"/>
      <c r="T13" s="14"/>
      <c r="U13" s="14"/>
      <c r="V13" s="14"/>
      <c r="W13" s="14"/>
      <c r="X13" s="14"/>
      <c r="Y13" s="14"/>
      <c r="Z13" s="13"/>
      <c r="AA13" s="13"/>
      <c r="AB13" s="13"/>
      <c r="AC13" s="13"/>
    </row>
    <row r="14" spans="1:29" x14ac:dyDescent="0.3">
      <c r="A14" s="14"/>
      <c r="B14" s="14"/>
      <c r="C14" s="14"/>
      <c r="D14" s="14"/>
      <c r="E14" s="14"/>
      <c r="F14" s="14"/>
      <c r="G14" s="14"/>
      <c r="H14" s="14"/>
      <c r="I14" s="14"/>
      <c r="J14" s="14"/>
      <c r="K14" s="14"/>
      <c r="L14" s="14"/>
      <c r="M14" s="14"/>
      <c r="N14" s="14"/>
      <c r="O14" s="14"/>
      <c r="P14" s="14"/>
      <c r="Q14" s="14"/>
      <c r="R14" s="14"/>
      <c r="S14" s="14"/>
      <c r="T14" s="14"/>
      <c r="U14" s="14"/>
      <c r="V14" s="14"/>
      <c r="W14" s="14"/>
      <c r="X14" s="14"/>
      <c r="Y14" s="14"/>
      <c r="Z14" s="13"/>
      <c r="AA14" s="13"/>
      <c r="AB14" s="13"/>
      <c r="AC14" s="13"/>
    </row>
    <row r="15" spans="1:29" x14ac:dyDescent="0.3">
      <c r="A15" s="14"/>
      <c r="B15" s="14"/>
      <c r="C15" s="14"/>
      <c r="D15" s="14"/>
      <c r="E15" s="14"/>
      <c r="F15" s="14"/>
      <c r="G15" s="14"/>
      <c r="H15" s="14"/>
      <c r="I15" s="14"/>
      <c r="J15" s="14"/>
      <c r="K15" s="14"/>
      <c r="L15" s="14"/>
      <c r="M15" s="14"/>
      <c r="N15" s="14"/>
      <c r="O15" s="14"/>
      <c r="P15" s="14"/>
      <c r="Q15" s="14"/>
      <c r="R15" s="14"/>
      <c r="S15" s="14"/>
      <c r="T15" s="14"/>
      <c r="U15" s="14"/>
      <c r="V15" s="14"/>
      <c r="W15" s="14"/>
      <c r="X15" s="14"/>
      <c r="Y15" s="14"/>
      <c r="Z15" s="13"/>
      <c r="AA15" s="13"/>
      <c r="AB15" s="13"/>
      <c r="AC15" s="13"/>
    </row>
    <row r="16" spans="1:29" x14ac:dyDescent="0.3">
      <c r="A16" s="14"/>
      <c r="B16" s="14"/>
      <c r="C16" s="14"/>
      <c r="D16" s="14"/>
      <c r="E16" s="14"/>
      <c r="F16" s="14"/>
      <c r="G16" s="14"/>
      <c r="H16" s="14"/>
      <c r="I16" s="14"/>
      <c r="J16" s="14"/>
      <c r="K16" s="14"/>
      <c r="L16" s="14"/>
      <c r="M16" s="14"/>
      <c r="N16" s="14"/>
      <c r="O16" s="14"/>
      <c r="P16" s="14"/>
      <c r="Q16" s="14"/>
      <c r="R16" s="14"/>
      <c r="S16" s="14"/>
      <c r="T16" s="14"/>
      <c r="U16" s="14"/>
      <c r="V16" s="14"/>
      <c r="W16" s="14"/>
      <c r="X16" s="14"/>
      <c r="Y16" s="14"/>
      <c r="Z16" s="13"/>
      <c r="AA16" s="13"/>
      <c r="AB16" s="13"/>
      <c r="AC16" s="13"/>
    </row>
    <row r="17" spans="1:29" x14ac:dyDescent="0.3">
      <c r="A17" s="14"/>
      <c r="B17" s="14"/>
      <c r="C17" s="14"/>
      <c r="D17" s="14"/>
      <c r="E17" s="14"/>
      <c r="F17" s="14"/>
      <c r="G17" s="14"/>
      <c r="H17" s="14"/>
      <c r="I17" s="14"/>
      <c r="J17" s="14"/>
      <c r="K17" s="14"/>
      <c r="L17" s="14"/>
      <c r="M17" s="14"/>
      <c r="N17" s="14"/>
      <c r="O17" s="14"/>
      <c r="P17" s="14"/>
      <c r="Q17" s="14"/>
      <c r="R17" s="14"/>
      <c r="S17" s="14"/>
      <c r="T17" s="14"/>
      <c r="U17" s="14"/>
      <c r="V17" s="14"/>
      <c r="W17" s="14"/>
      <c r="X17" s="14"/>
      <c r="Y17" s="14"/>
      <c r="Z17" s="13"/>
      <c r="AA17" s="13"/>
      <c r="AB17" s="13"/>
      <c r="AC17" s="13"/>
    </row>
    <row r="18" spans="1:29" x14ac:dyDescent="0.3">
      <c r="A18" s="14"/>
      <c r="B18" s="14"/>
      <c r="C18" s="14"/>
      <c r="D18" s="14"/>
      <c r="E18" s="14"/>
      <c r="F18" s="14"/>
      <c r="G18" s="14"/>
      <c r="H18" s="14"/>
      <c r="I18" s="14"/>
      <c r="J18" s="14"/>
      <c r="K18" s="14"/>
      <c r="L18" s="14"/>
      <c r="M18" s="14"/>
      <c r="N18" s="14"/>
      <c r="O18" s="14"/>
      <c r="P18" s="14"/>
      <c r="Q18" s="14"/>
      <c r="R18" s="14"/>
      <c r="S18" s="14"/>
      <c r="T18" s="14"/>
      <c r="U18" s="14"/>
      <c r="V18" s="14"/>
      <c r="W18" s="14"/>
      <c r="X18" s="14"/>
      <c r="Y18" s="14"/>
      <c r="Z18" s="13"/>
      <c r="AA18" s="13"/>
      <c r="AB18" s="13"/>
      <c r="AC18" s="13"/>
    </row>
    <row r="19" spans="1:29" x14ac:dyDescent="0.3">
      <c r="A19" s="14"/>
      <c r="B19" s="14"/>
      <c r="C19" s="14"/>
      <c r="D19" s="14"/>
      <c r="E19" s="14"/>
      <c r="F19" s="14"/>
      <c r="G19" s="14"/>
      <c r="H19" s="14"/>
      <c r="I19" s="14"/>
      <c r="J19" s="14"/>
      <c r="K19" s="14"/>
      <c r="L19" s="14"/>
      <c r="M19" s="14"/>
      <c r="N19" s="14"/>
      <c r="O19" s="14"/>
      <c r="P19" s="14"/>
      <c r="Q19" s="14"/>
      <c r="R19" s="14"/>
      <c r="S19" s="14"/>
      <c r="T19" s="14"/>
      <c r="U19" s="14"/>
      <c r="V19" s="14"/>
      <c r="W19" s="14"/>
      <c r="X19" s="14"/>
      <c r="Y19" s="14"/>
      <c r="Z19" s="13"/>
      <c r="AA19" s="13"/>
      <c r="AB19" s="13"/>
      <c r="AC19" s="13"/>
    </row>
    <row r="20" spans="1:29" x14ac:dyDescent="0.3">
      <c r="A20" s="14"/>
      <c r="B20" s="14"/>
      <c r="C20" s="14"/>
      <c r="D20" s="14"/>
      <c r="E20" s="14"/>
      <c r="F20" s="14"/>
      <c r="G20" s="14"/>
      <c r="H20" s="14"/>
      <c r="I20" s="14"/>
      <c r="J20" s="14"/>
      <c r="K20" s="14"/>
      <c r="L20" s="14"/>
      <c r="M20" s="14"/>
      <c r="N20" s="14"/>
      <c r="O20" s="14"/>
      <c r="P20" s="14"/>
      <c r="Q20" s="14"/>
      <c r="R20" s="14"/>
      <c r="S20" s="14"/>
      <c r="T20" s="14"/>
      <c r="U20" s="14"/>
      <c r="V20" s="14"/>
      <c r="W20" s="14"/>
      <c r="X20" s="14"/>
      <c r="Y20" s="14"/>
      <c r="Z20" s="13"/>
      <c r="AA20" s="13"/>
      <c r="AB20" s="13"/>
      <c r="AC20" s="13"/>
    </row>
    <row r="21" spans="1:29" x14ac:dyDescent="0.3">
      <c r="A21" s="14"/>
      <c r="B21" s="14"/>
      <c r="C21" s="14"/>
      <c r="D21" s="14"/>
      <c r="E21" s="14"/>
      <c r="F21" s="14"/>
      <c r="G21" s="14"/>
      <c r="H21" s="14"/>
      <c r="I21" s="14"/>
      <c r="J21" s="14"/>
      <c r="K21" s="14"/>
      <c r="L21" s="14"/>
      <c r="M21" s="14"/>
      <c r="N21" s="14"/>
      <c r="O21" s="14"/>
      <c r="P21" s="14"/>
      <c r="Q21" s="14"/>
      <c r="R21" s="14"/>
      <c r="S21" s="14"/>
      <c r="T21" s="14"/>
      <c r="U21" s="14"/>
      <c r="V21" s="14"/>
      <c r="W21" s="14"/>
      <c r="X21" s="14"/>
      <c r="Y21" s="14"/>
      <c r="Z21" s="13"/>
      <c r="AA21" s="13"/>
      <c r="AB21" s="13"/>
      <c r="AC21" s="13"/>
    </row>
    <row r="22" spans="1:29" x14ac:dyDescent="0.3">
      <c r="A22" s="14"/>
      <c r="B22" s="14"/>
      <c r="C22" s="14"/>
      <c r="D22" s="14"/>
      <c r="E22" s="14"/>
      <c r="F22" s="14"/>
      <c r="G22" s="14"/>
      <c r="H22" s="14"/>
      <c r="I22" s="14"/>
      <c r="J22" s="14"/>
      <c r="K22" s="14"/>
      <c r="L22" s="14"/>
      <c r="M22" s="14"/>
      <c r="N22" s="14"/>
      <c r="O22" s="14"/>
      <c r="P22" s="14"/>
      <c r="Q22" s="14"/>
      <c r="R22" s="14"/>
      <c r="S22" s="14"/>
      <c r="T22" s="14"/>
      <c r="U22" s="14"/>
      <c r="V22" s="14"/>
      <c r="W22" s="14"/>
      <c r="X22" s="14"/>
      <c r="Y22" s="14"/>
      <c r="Z22" s="13"/>
      <c r="AA22" s="13"/>
      <c r="AB22" s="13"/>
      <c r="AC22" s="13"/>
    </row>
    <row r="23" spans="1:29" x14ac:dyDescent="0.3">
      <c r="A23" s="14"/>
      <c r="B23" s="14"/>
      <c r="C23" s="14"/>
      <c r="D23" s="14"/>
      <c r="E23" s="14"/>
      <c r="F23" s="14"/>
      <c r="G23" s="14"/>
      <c r="H23" s="14"/>
      <c r="I23" s="14"/>
      <c r="J23" s="14"/>
      <c r="K23" s="14"/>
      <c r="L23" s="14"/>
      <c r="M23" s="14"/>
      <c r="N23" s="14"/>
      <c r="O23" s="14"/>
      <c r="P23" s="14"/>
      <c r="Q23" s="14"/>
      <c r="R23" s="14"/>
      <c r="S23" s="14"/>
      <c r="T23" s="14"/>
      <c r="U23" s="14"/>
      <c r="V23" s="14"/>
      <c r="W23" s="14"/>
      <c r="X23" s="14"/>
      <c r="Y23" s="14"/>
      <c r="Z23" s="13"/>
      <c r="AA23" s="13"/>
      <c r="AB23" s="13"/>
      <c r="AC23" s="13"/>
    </row>
    <row r="24" spans="1:29" x14ac:dyDescent="0.3">
      <c r="A24" s="14"/>
      <c r="B24" s="14"/>
      <c r="C24" s="14"/>
      <c r="D24" s="14"/>
      <c r="E24" s="14"/>
      <c r="F24" s="14"/>
      <c r="G24" s="14"/>
      <c r="H24" s="14"/>
      <c r="I24" s="14"/>
      <c r="J24" s="14"/>
      <c r="K24" s="14"/>
      <c r="L24" s="14"/>
      <c r="M24" s="14"/>
      <c r="N24" s="14"/>
      <c r="O24" s="14"/>
      <c r="P24" s="14"/>
      <c r="Q24" s="14"/>
      <c r="R24" s="14"/>
      <c r="S24" s="14"/>
      <c r="T24" s="14"/>
      <c r="U24" s="14"/>
      <c r="V24" s="14"/>
      <c r="W24" s="14"/>
      <c r="X24" s="14"/>
      <c r="Y24" s="14"/>
      <c r="Z24" s="13"/>
      <c r="AA24" s="13"/>
      <c r="AB24" s="13"/>
      <c r="AC24" s="13"/>
    </row>
    <row r="25" spans="1:29" x14ac:dyDescent="0.3">
      <c r="A25" s="14"/>
      <c r="B25" s="14"/>
      <c r="C25" s="14"/>
      <c r="D25" s="14"/>
      <c r="E25" s="14"/>
      <c r="F25" s="14"/>
      <c r="G25" s="14"/>
      <c r="H25" s="14"/>
      <c r="I25" s="14"/>
      <c r="J25" s="14"/>
      <c r="K25" s="14"/>
      <c r="L25" s="14"/>
      <c r="M25" s="14"/>
      <c r="N25" s="14"/>
      <c r="O25" s="14"/>
      <c r="P25" s="14"/>
      <c r="Q25" s="14"/>
      <c r="R25" s="14"/>
      <c r="S25" s="14"/>
      <c r="T25" s="14"/>
      <c r="U25" s="14"/>
      <c r="V25" s="14"/>
      <c r="W25" s="14"/>
      <c r="X25" s="14"/>
      <c r="Y25" s="14"/>
      <c r="Z25" s="13"/>
      <c r="AA25" s="13"/>
      <c r="AB25" s="13"/>
      <c r="AC25" s="13"/>
    </row>
    <row r="26" spans="1:29" x14ac:dyDescent="0.3">
      <c r="A26" s="14"/>
      <c r="B26" s="14"/>
      <c r="C26" s="14"/>
      <c r="D26" s="14"/>
      <c r="E26" s="14"/>
      <c r="F26" s="14"/>
      <c r="G26" s="14"/>
      <c r="H26" s="14"/>
      <c r="I26" s="14"/>
      <c r="J26" s="14"/>
      <c r="K26" s="14"/>
      <c r="L26" s="14"/>
      <c r="M26" s="14"/>
      <c r="N26" s="14"/>
      <c r="O26" s="14"/>
      <c r="P26" s="14"/>
      <c r="Q26" s="14"/>
      <c r="R26" s="14"/>
      <c r="S26" s="14"/>
      <c r="T26" s="14"/>
      <c r="U26" s="14"/>
      <c r="V26" s="14"/>
      <c r="W26" s="14"/>
      <c r="X26" s="14"/>
      <c r="Y26" s="14"/>
      <c r="Z26" s="13"/>
      <c r="AA26" s="13"/>
      <c r="AB26" s="13"/>
      <c r="AC26" s="13"/>
    </row>
    <row r="27" spans="1:29" x14ac:dyDescent="0.3">
      <c r="A27" s="14"/>
      <c r="B27" s="14"/>
      <c r="C27" s="14"/>
      <c r="D27" s="14"/>
      <c r="E27" s="14"/>
      <c r="F27" s="14"/>
      <c r="G27" s="14"/>
      <c r="H27" s="14"/>
      <c r="I27" s="14"/>
      <c r="J27" s="14"/>
      <c r="K27" s="14"/>
      <c r="L27" s="14"/>
      <c r="M27" s="14"/>
      <c r="N27" s="14"/>
      <c r="O27" s="14"/>
      <c r="P27" s="14"/>
      <c r="Q27" s="14"/>
      <c r="R27" s="14"/>
      <c r="S27" s="14"/>
      <c r="T27" s="14"/>
      <c r="U27" s="14"/>
      <c r="V27" s="14"/>
      <c r="W27" s="14"/>
      <c r="X27" s="14"/>
      <c r="Y27" s="14"/>
      <c r="Z27" s="13"/>
      <c r="AA27" s="13"/>
      <c r="AB27" s="13"/>
      <c r="AC27" s="13"/>
    </row>
    <row r="28" spans="1:29" x14ac:dyDescent="0.3">
      <c r="A28" s="14"/>
      <c r="B28" s="14"/>
      <c r="C28" s="14"/>
      <c r="D28" s="14"/>
      <c r="E28" s="14"/>
      <c r="F28" s="14"/>
      <c r="G28" s="14"/>
      <c r="H28" s="14"/>
      <c r="I28" s="14"/>
      <c r="J28" s="14"/>
      <c r="K28" s="14"/>
      <c r="L28" s="14"/>
      <c r="M28" s="14"/>
      <c r="N28" s="14"/>
      <c r="O28" s="14"/>
      <c r="P28" s="14"/>
      <c r="Q28" s="14"/>
      <c r="R28" s="14"/>
      <c r="S28" s="14"/>
      <c r="T28" s="14"/>
      <c r="U28" s="14"/>
      <c r="V28" s="14"/>
      <c r="W28" s="14"/>
      <c r="X28" s="14"/>
      <c r="Y28" s="14"/>
      <c r="Z28" s="13"/>
      <c r="AA28" s="13"/>
      <c r="AB28" s="13"/>
      <c r="AC28" s="13"/>
    </row>
    <row r="29" spans="1:29" x14ac:dyDescent="0.3">
      <c r="A29" s="14"/>
      <c r="B29" s="14"/>
      <c r="C29" s="14"/>
      <c r="D29" s="14"/>
      <c r="E29" s="14"/>
      <c r="F29" s="14"/>
      <c r="G29" s="14"/>
      <c r="H29" s="14"/>
      <c r="I29" s="14"/>
      <c r="J29" s="14"/>
      <c r="K29" s="14"/>
      <c r="L29" s="14"/>
      <c r="M29" s="14"/>
      <c r="N29" s="14"/>
      <c r="O29" s="14"/>
      <c r="P29" s="14"/>
      <c r="Q29" s="14"/>
      <c r="R29" s="14"/>
      <c r="S29" s="14"/>
      <c r="T29" s="14"/>
      <c r="U29" s="14"/>
      <c r="V29" s="14"/>
      <c r="W29" s="14"/>
      <c r="X29" s="14"/>
      <c r="Y29" s="14"/>
      <c r="Z29" s="13"/>
      <c r="AA29" s="13"/>
      <c r="AB29" s="13"/>
      <c r="AC29" s="13"/>
    </row>
    <row r="30" spans="1:29" x14ac:dyDescent="0.3">
      <c r="A30" s="14"/>
      <c r="B30" s="14"/>
      <c r="C30" s="14"/>
      <c r="D30" s="14"/>
      <c r="E30" s="14"/>
      <c r="F30" s="14"/>
      <c r="G30" s="14"/>
      <c r="H30" s="14"/>
      <c r="I30" s="14"/>
      <c r="J30" s="14"/>
      <c r="K30" s="14"/>
      <c r="L30" s="14"/>
      <c r="M30" s="14"/>
      <c r="N30" s="14"/>
      <c r="O30" s="14"/>
      <c r="P30" s="14"/>
      <c r="Q30" s="14"/>
      <c r="R30" s="14"/>
      <c r="S30" s="14"/>
      <c r="T30" s="14"/>
      <c r="U30" s="14"/>
      <c r="V30" s="14"/>
      <c r="W30" s="14"/>
      <c r="X30" s="14"/>
      <c r="Y30" s="14"/>
      <c r="Z30" s="13"/>
      <c r="AA30" s="13"/>
      <c r="AB30" s="13"/>
      <c r="AC30" s="13"/>
    </row>
    <row r="31" spans="1:29" x14ac:dyDescent="0.3">
      <c r="A31" s="14"/>
      <c r="B31" s="14"/>
      <c r="C31" s="14"/>
      <c r="D31" s="14"/>
      <c r="E31" s="14"/>
      <c r="F31" s="14"/>
      <c r="G31" s="14"/>
      <c r="H31" s="14"/>
      <c r="I31" s="14"/>
      <c r="J31" s="14"/>
      <c r="K31" s="14"/>
      <c r="L31" s="14"/>
      <c r="M31" s="14"/>
      <c r="N31" s="14"/>
      <c r="O31" s="14"/>
      <c r="P31" s="14"/>
      <c r="Q31" s="14"/>
      <c r="R31" s="14"/>
      <c r="S31" s="14"/>
      <c r="T31" s="14"/>
      <c r="U31" s="14"/>
      <c r="V31" s="14"/>
      <c r="W31" s="14"/>
      <c r="X31" s="14"/>
      <c r="Y31" s="14"/>
      <c r="Z31" s="13"/>
      <c r="AA31" s="13"/>
      <c r="AB31" s="13"/>
      <c r="AC31" s="13"/>
    </row>
    <row r="32" spans="1:29" x14ac:dyDescent="0.3">
      <c r="A32" s="14"/>
      <c r="B32" s="14"/>
      <c r="C32" s="14"/>
      <c r="D32" s="14"/>
      <c r="E32" s="14"/>
      <c r="F32" s="14"/>
      <c r="G32" s="14"/>
      <c r="H32" s="14"/>
      <c r="I32" s="14"/>
      <c r="J32" s="14"/>
      <c r="K32" s="14"/>
      <c r="L32" s="14"/>
      <c r="M32" s="14"/>
      <c r="N32" s="14"/>
      <c r="O32" s="14"/>
      <c r="P32" s="14"/>
      <c r="Q32" s="14"/>
      <c r="R32" s="14"/>
      <c r="S32" s="14"/>
      <c r="T32" s="14"/>
      <c r="U32" s="14"/>
      <c r="V32" s="14"/>
      <c r="W32" s="14"/>
      <c r="X32" s="14"/>
      <c r="Y32" s="14"/>
      <c r="Z32" s="13"/>
      <c r="AA32" s="13"/>
      <c r="AB32" s="13"/>
      <c r="AC32" s="13"/>
    </row>
    <row r="33" spans="1:29" x14ac:dyDescent="0.3">
      <c r="A33" s="14"/>
      <c r="B33" s="14"/>
      <c r="C33" s="14"/>
      <c r="D33" s="14"/>
      <c r="E33" s="14"/>
      <c r="F33" s="14"/>
      <c r="G33" s="14"/>
      <c r="H33" s="14"/>
      <c r="I33" s="14"/>
      <c r="J33" s="14"/>
      <c r="K33" s="14"/>
      <c r="L33" s="14"/>
      <c r="M33" s="14"/>
      <c r="N33" s="14"/>
      <c r="O33" s="14"/>
      <c r="P33" s="14"/>
      <c r="Q33" s="14"/>
      <c r="R33" s="14"/>
      <c r="S33" s="14"/>
      <c r="T33" s="14"/>
      <c r="U33" s="14"/>
      <c r="V33" s="14"/>
      <c r="W33" s="14"/>
      <c r="X33" s="14"/>
      <c r="Y33" s="14"/>
      <c r="Z33" s="13"/>
      <c r="AA33" s="13"/>
      <c r="AB33" s="13"/>
      <c r="AC33" s="13"/>
    </row>
    <row r="34" spans="1:29" x14ac:dyDescent="0.3">
      <c r="A34" s="14"/>
      <c r="B34" s="14"/>
      <c r="C34" s="14"/>
      <c r="D34" s="14"/>
      <c r="E34" s="14"/>
      <c r="F34" s="14"/>
      <c r="G34" s="14"/>
      <c r="H34" s="14"/>
      <c r="I34" s="14"/>
      <c r="J34" s="14"/>
      <c r="K34" s="14"/>
      <c r="L34" s="14"/>
      <c r="M34" s="14"/>
      <c r="N34" s="14"/>
      <c r="O34" s="14"/>
      <c r="P34" s="14"/>
      <c r="Q34" s="14"/>
      <c r="R34" s="14"/>
      <c r="S34" s="14"/>
      <c r="T34" s="14"/>
      <c r="U34" s="14"/>
      <c r="V34" s="14"/>
      <c r="W34" s="14"/>
      <c r="X34" s="14"/>
      <c r="Y34" s="14"/>
      <c r="Z34" s="13"/>
      <c r="AA34" s="13"/>
      <c r="AB34" s="13"/>
      <c r="AC34" s="13"/>
    </row>
    <row r="35" spans="1:29" x14ac:dyDescent="0.3">
      <c r="A35" s="14"/>
      <c r="B35" s="14"/>
      <c r="C35" s="14"/>
      <c r="D35" s="14"/>
      <c r="E35" s="14"/>
      <c r="F35" s="14"/>
      <c r="G35" s="14"/>
      <c r="H35" s="14"/>
      <c r="I35" s="14"/>
      <c r="J35" s="14"/>
      <c r="K35" s="14"/>
      <c r="L35" s="14"/>
      <c r="M35" s="14"/>
      <c r="N35" s="14"/>
      <c r="O35" s="14"/>
      <c r="P35" s="14"/>
      <c r="Q35" s="14"/>
      <c r="R35" s="14"/>
      <c r="S35" s="14"/>
      <c r="T35" s="14"/>
      <c r="U35" s="14"/>
      <c r="V35" s="14"/>
      <c r="W35" s="14"/>
      <c r="X35" s="14"/>
      <c r="Y35" s="14"/>
      <c r="Z35" s="13"/>
      <c r="AA35" s="13"/>
      <c r="AB35" s="13"/>
      <c r="AC35" s="13"/>
    </row>
    <row r="36" spans="1:29" x14ac:dyDescent="0.3">
      <c r="A36" s="14"/>
      <c r="B36" s="14"/>
      <c r="C36" s="14"/>
      <c r="D36" s="14"/>
      <c r="E36" s="14"/>
      <c r="F36" s="14"/>
      <c r="G36" s="14"/>
      <c r="H36" s="14"/>
      <c r="I36" s="14"/>
      <c r="J36" s="14"/>
      <c r="K36" s="14"/>
      <c r="L36" s="14"/>
      <c r="M36" s="14"/>
      <c r="N36" s="14"/>
      <c r="O36" s="14"/>
      <c r="P36" s="14"/>
      <c r="Q36" s="14"/>
      <c r="R36" s="14"/>
      <c r="S36" s="14"/>
      <c r="T36" s="14"/>
      <c r="U36" s="14"/>
      <c r="V36" s="14"/>
      <c r="W36" s="14"/>
      <c r="X36" s="14"/>
      <c r="Y36" s="14"/>
      <c r="Z36" s="13"/>
      <c r="AA36" s="13"/>
      <c r="AB36" s="13"/>
      <c r="AC36" s="13"/>
    </row>
    <row r="37" spans="1:29" x14ac:dyDescent="0.3">
      <c r="A37" s="14"/>
      <c r="B37" s="14"/>
      <c r="C37" s="14"/>
      <c r="D37" s="14"/>
      <c r="E37" s="14"/>
      <c r="F37" s="14"/>
      <c r="G37" s="14"/>
      <c r="H37" s="14"/>
      <c r="I37" s="14"/>
      <c r="J37" s="14"/>
      <c r="K37" s="14"/>
      <c r="L37" s="14"/>
      <c r="M37" s="14"/>
      <c r="N37" s="14"/>
      <c r="O37" s="14"/>
      <c r="P37" s="14"/>
      <c r="Q37" s="14"/>
      <c r="R37" s="14"/>
      <c r="S37" s="14"/>
      <c r="T37" s="14"/>
      <c r="U37" s="14"/>
      <c r="V37" s="14"/>
      <c r="W37" s="14"/>
      <c r="X37" s="14"/>
      <c r="Y37" s="14"/>
      <c r="Z37" s="13"/>
      <c r="AA37" s="13"/>
      <c r="AB37" s="13"/>
      <c r="AC37" s="13"/>
    </row>
    <row r="38" spans="1:29" x14ac:dyDescent="0.3">
      <c r="A38" s="14"/>
      <c r="B38" s="14"/>
      <c r="C38" s="14"/>
      <c r="D38" s="14"/>
      <c r="E38" s="14"/>
      <c r="F38" s="14"/>
      <c r="G38" s="14"/>
      <c r="H38" s="14"/>
      <c r="I38" s="14"/>
      <c r="J38" s="14"/>
      <c r="K38" s="14"/>
      <c r="L38" s="14"/>
      <c r="M38" s="14"/>
      <c r="N38" s="14"/>
      <c r="O38" s="14"/>
      <c r="P38" s="14"/>
      <c r="Q38" s="14"/>
      <c r="R38" s="14"/>
      <c r="S38" s="14"/>
      <c r="T38" s="14"/>
      <c r="U38" s="14"/>
      <c r="V38" s="14"/>
      <c r="W38" s="14"/>
      <c r="X38" s="14"/>
      <c r="Y38" s="14"/>
      <c r="Z38" s="13"/>
      <c r="AA38" s="13"/>
      <c r="AB38" s="13"/>
      <c r="AC38" s="13"/>
    </row>
    <row r="39" spans="1:29" x14ac:dyDescent="0.3">
      <c r="A39" s="14"/>
      <c r="B39" s="14"/>
      <c r="C39" s="14"/>
      <c r="D39" s="14"/>
      <c r="E39" s="14"/>
      <c r="F39" s="14"/>
      <c r="G39" s="14"/>
      <c r="H39" s="14"/>
      <c r="I39" s="14"/>
      <c r="J39" s="14"/>
      <c r="K39" s="14"/>
      <c r="L39" s="14"/>
      <c r="M39" s="14"/>
      <c r="N39" s="14"/>
      <c r="O39" s="14"/>
      <c r="P39" s="14"/>
      <c r="Q39" s="14"/>
      <c r="R39" s="14"/>
      <c r="S39" s="14"/>
      <c r="T39" s="14"/>
      <c r="U39" s="14"/>
      <c r="V39" s="14"/>
      <c r="W39" s="14"/>
      <c r="X39" s="14"/>
      <c r="Y39" s="14"/>
      <c r="Z39" s="13"/>
      <c r="AA39" s="13"/>
      <c r="AB39" s="13"/>
      <c r="AC39" s="13"/>
    </row>
    <row r="40" spans="1:29" x14ac:dyDescent="0.3">
      <c r="A40" s="14"/>
      <c r="B40" s="14"/>
      <c r="C40" s="14"/>
      <c r="D40" s="14"/>
      <c r="E40" s="14"/>
      <c r="F40" s="14"/>
      <c r="G40" s="14"/>
      <c r="H40" s="14"/>
      <c r="I40" s="14"/>
      <c r="J40" s="14"/>
      <c r="K40" s="14"/>
      <c r="L40" s="14"/>
      <c r="M40" s="14"/>
      <c r="N40" s="14"/>
      <c r="O40" s="14"/>
      <c r="P40" s="14"/>
      <c r="Q40" s="14"/>
      <c r="R40" s="14"/>
      <c r="S40" s="14"/>
      <c r="T40" s="14"/>
      <c r="U40" s="14"/>
      <c r="V40" s="14"/>
      <c r="W40" s="14"/>
      <c r="X40" s="14"/>
      <c r="Y40" s="14"/>
      <c r="Z40" s="13"/>
      <c r="AA40" s="13"/>
      <c r="AB40" s="13"/>
      <c r="AC40" s="13"/>
    </row>
    <row r="41" spans="1:29" x14ac:dyDescent="0.3">
      <c r="A41" s="14"/>
      <c r="B41" s="14"/>
      <c r="C41" s="14"/>
      <c r="D41" s="14"/>
      <c r="E41" s="14"/>
      <c r="F41" s="14"/>
      <c r="G41" s="14"/>
      <c r="H41" s="14"/>
      <c r="I41" s="14"/>
      <c r="J41" s="14"/>
      <c r="K41" s="14"/>
      <c r="L41" s="14"/>
      <c r="M41" s="14"/>
      <c r="N41" s="14"/>
      <c r="O41" s="14"/>
      <c r="P41" s="14"/>
      <c r="Q41" s="14"/>
      <c r="R41" s="14"/>
      <c r="S41" s="14"/>
      <c r="T41" s="14"/>
      <c r="U41" s="14"/>
      <c r="V41" s="14"/>
      <c r="W41" s="14"/>
      <c r="X41" s="14"/>
      <c r="Y41" s="14"/>
      <c r="Z41" s="13"/>
      <c r="AA41" s="13"/>
      <c r="AB41" s="13"/>
      <c r="AC41" s="13"/>
    </row>
    <row r="42" spans="1:29" x14ac:dyDescent="0.3">
      <c r="A42" s="14"/>
      <c r="B42" s="14"/>
      <c r="C42" s="14"/>
      <c r="D42" s="14"/>
      <c r="E42" s="14"/>
      <c r="F42" s="14"/>
      <c r="G42" s="14"/>
      <c r="H42" s="14"/>
      <c r="I42" s="14"/>
      <c r="J42" s="14"/>
      <c r="K42" s="14"/>
      <c r="L42" s="14"/>
      <c r="M42" s="14"/>
      <c r="N42" s="14"/>
      <c r="O42" s="14"/>
      <c r="P42" s="14"/>
      <c r="Q42" s="14"/>
      <c r="R42" s="14"/>
      <c r="S42" s="14"/>
      <c r="T42" s="14"/>
      <c r="U42" s="14"/>
      <c r="V42" s="14"/>
      <c r="W42" s="14"/>
      <c r="X42" s="14"/>
      <c r="Y42" s="14"/>
      <c r="Z42" s="13"/>
      <c r="AA42" s="13"/>
      <c r="AB42" s="13"/>
      <c r="AC42" s="13"/>
    </row>
    <row r="43" spans="1:29" x14ac:dyDescent="0.3">
      <c r="A43" s="14"/>
      <c r="B43" s="14"/>
      <c r="C43" s="14"/>
      <c r="D43" s="14"/>
      <c r="E43" s="14"/>
      <c r="F43" s="14"/>
      <c r="G43" s="14"/>
      <c r="H43" s="14"/>
      <c r="I43" s="14"/>
      <c r="J43" s="14"/>
      <c r="K43" s="14"/>
      <c r="L43" s="14"/>
      <c r="M43" s="14"/>
      <c r="N43" s="14"/>
      <c r="O43" s="14"/>
      <c r="P43" s="14"/>
      <c r="Q43" s="14"/>
      <c r="R43" s="14"/>
      <c r="S43" s="14"/>
      <c r="T43" s="14"/>
      <c r="U43" s="14"/>
      <c r="V43" s="14"/>
      <c r="W43" s="14"/>
      <c r="X43" s="14"/>
      <c r="Y43" s="14"/>
      <c r="Z43" s="13"/>
      <c r="AA43" s="13"/>
      <c r="AB43" s="13"/>
      <c r="AC43" s="13"/>
    </row>
    <row r="44" spans="1:29" x14ac:dyDescent="0.3">
      <c r="A44" s="14"/>
      <c r="B44" s="14"/>
      <c r="C44" s="14"/>
      <c r="D44" s="14"/>
      <c r="E44" s="14"/>
      <c r="F44" s="14"/>
      <c r="G44" s="14"/>
      <c r="H44" s="14"/>
      <c r="I44" s="14"/>
      <c r="J44" s="14"/>
      <c r="K44" s="14"/>
      <c r="L44" s="14"/>
      <c r="M44" s="14"/>
      <c r="N44" s="14"/>
      <c r="O44" s="14"/>
      <c r="P44" s="14"/>
      <c r="Q44" s="14"/>
      <c r="R44" s="14"/>
      <c r="S44" s="14"/>
      <c r="T44" s="14"/>
      <c r="U44" s="14"/>
      <c r="V44" s="14"/>
      <c r="W44" s="14"/>
      <c r="X44" s="14"/>
      <c r="Y44" s="14"/>
      <c r="Z44" s="13"/>
      <c r="AA44" s="13"/>
      <c r="AB44" s="13"/>
      <c r="AC44" s="13"/>
    </row>
    <row r="45" spans="1:29" s="13" customFormat="1" x14ac:dyDescent="0.3"/>
    <row r="46" spans="1:29" s="13" customFormat="1" x14ac:dyDescent="0.3"/>
    <row r="47" spans="1:29" s="13" customFormat="1" x14ac:dyDescent="0.3"/>
    <row r="48" spans="1:29" s="13" customFormat="1" x14ac:dyDescent="0.3"/>
    <row r="49" spans="26:29" s="13" customFormat="1" x14ac:dyDescent="0.3"/>
    <row r="50" spans="26:29" s="13" customFormat="1" x14ac:dyDescent="0.3"/>
    <row r="51" spans="26:29" s="13" customFormat="1" x14ac:dyDescent="0.3"/>
    <row r="52" spans="26:29" s="13" customFormat="1" x14ac:dyDescent="0.3"/>
    <row r="53" spans="26:29" s="13" customFormat="1" x14ac:dyDescent="0.3"/>
    <row r="54" spans="26:29" s="13" customFormat="1" x14ac:dyDescent="0.3"/>
    <row r="55" spans="26:29" x14ac:dyDescent="0.3">
      <c r="Z55" s="13"/>
      <c r="AA55" s="13"/>
      <c r="AB55" s="13"/>
      <c r="AC55" s="13"/>
    </row>
  </sheetData>
  <pageMargins left="0.7" right="0.7" top="0.75" bottom="0.75" header="0.3" footer="0.3"/>
  <pageSetup paperSize="9" orientation="portrait" horizontalDpi="4294967293" verticalDpi="0"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5DD7D9-DB18-4D2E-8D68-7B3EA44D2549}">
  <sheetPr>
    <tabColor rgb="FF7F7F7F"/>
  </sheetPr>
  <dimension ref="B3:H86"/>
  <sheetViews>
    <sheetView topLeftCell="A52" zoomScale="115" zoomScaleNormal="115" workbookViewId="0">
      <selection activeCell="F79" sqref="F79"/>
    </sheetView>
  </sheetViews>
  <sheetFormatPr defaultRowHeight="14.4" x14ac:dyDescent="0.3"/>
  <cols>
    <col min="1" max="1" width="15.6640625" bestFit="1" customWidth="1"/>
    <col min="2" max="2" width="12.6640625" bestFit="1" customWidth="1"/>
    <col min="3" max="4" width="19" bestFit="1" customWidth="1"/>
    <col min="5" max="5" width="12.6640625" bestFit="1" customWidth="1"/>
    <col min="6" max="6" width="23.21875" bestFit="1" customWidth="1"/>
    <col min="7" max="7" width="15.109375" bestFit="1" customWidth="1"/>
    <col min="8" max="8" width="15.6640625" bestFit="1" customWidth="1"/>
    <col min="9" max="9" width="16.44140625" bestFit="1" customWidth="1"/>
    <col min="10" max="10" width="18.77734375" bestFit="1" customWidth="1"/>
  </cols>
  <sheetData>
    <row r="3" spans="2:6" x14ac:dyDescent="0.3">
      <c r="B3" s="1" t="s">
        <v>0</v>
      </c>
      <c r="C3" t="s">
        <v>15</v>
      </c>
      <c r="E3" s="9" t="s">
        <v>25</v>
      </c>
      <c r="F3" s="9"/>
    </row>
    <row r="4" spans="2:6" x14ac:dyDescent="0.3">
      <c r="B4" s="2" t="s">
        <v>16</v>
      </c>
      <c r="C4" s="3">
        <v>6191844</v>
      </c>
      <c r="E4" s="7">
        <f>GETPIVOTDATA("[Measures].[Sum of SalesAmount]",$B$3,"[AT_Product].[CategoryName]","[AT_Product].[CategoryName].&amp;[Bath &amp; Body]")/GETPIVOTDATA("[Measures].[Sum of SalesAmount]",$B$3)</f>
        <v>0.36262030694427183</v>
      </c>
      <c r="F4" s="8">
        <f>1-E4</f>
        <v>0.63737969305572817</v>
      </c>
    </row>
    <row r="5" spans="2:6" x14ac:dyDescent="0.3">
      <c r="B5" s="2" t="s">
        <v>20</v>
      </c>
      <c r="C5" s="3">
        <v>4118724</v>
      </c>
      <c r="E5" s="7">
        <f>GETPIVOTDATA("[Measures].[Sum of SalesAmount]",$B$3,"[AT_Product].[CategoryName]","[AT_Product].[CategoryName].&amp;[Makeup]")/GETPIVOTDATA("[Measures].[Sum of SalesAmount]",$B$3)</f>
        <v>0.24120972057738196</v>
      </c>
      <c r="F5" s="8">
        <f t="shared" ref="F5:F11" si="0">1-E5</f>
        <v>0.75879027942261801</v>
      </c>
    </row>
    <row r="6" spans="2:6" x14ac:dyDescent="0.3">
      <c r="B6" s="2" t="s">
        <v>21</v>
      </c>
      <c r="C6" s="3">
        <v>2035653</v>
      </c>
      <c r="E6" s="7">
        <f>GETPIVOTDATA("[Measures].[Sum of SalesAmount]",$B$3,"[AT_Product].[CategoryName]","[AT_Product].[CategoryName].&amp;[Skincare]")/GETPIVOTDATA("[Measures].[Sum of SalesAmount]",$B$3)</f>
        <v>0.11921636199039055</v>
      </c>
      <c r="F6" s="8">
        <f t="shared" si="0"/>
        <v>0.88078363800960946</v>
      </c>
    </row>
    <row r="7" spans="2:6" x14ac:dyDescent="0.3">
      <c r="B7" s="2" t="s">
        <v>17</v>
      </c>
      <c r="C7" s="3">
        <v>1879316</v>
      </c>
      <c r="E7" s="7">
        <f>GETPIVOTDATA("[Measures].[Sum of SalesAmount]",$B$3,"[AT_Product].[CategoryName]","[AT_Product].[CategoryName].&amp;[Fragrance]")/GETPIVOTDATA("[Measures].[Sum of SalesAmount]",$B$3)</f>
        <v>0.11006061276176873</v>
      </c>
      <c r="F7" s="8">
        <f t="shared" si="0"/>
        <v>0.88993938723823129</v>
      </c>
    </row>
    <row r="8" spans="2:6" x14ac:dyDescent="0.3">
      <c r="B8" s="2" t="s">
        <v>22</v>
      </c>
      <c r="C8" s="3">
        <v>1320962</v>
      </c>
      <c r="E8" s="7">
        <f>GETPIVOTDATA("[Measures].[Sum of SalesAmount]",$B$3,"[AT_Product].[CategoryName]","[AT_Product].[CategoryName].&amp;[Tools &amp; Brushes]")/GETPIVOTDATA("[Measures].[Sum of SalesAmount]",$B$3)</f>
        <v>7.7361064959278567E-2</v>
      </c>
      <c r="F8" s="8">
        <f t="shared" si="0"/>
        <v>0.92263893504072148</v>
      </c>
    </row>
    <row r="9" spans="2:6" x14ac:dyDescent="0.3">
      <c r="B9" s="2" t="s">
        <v>19</v>
      </c>
      <c r="C9" s="3">
        <v>1240350</v>
      </c>
      <c r="E9" s="7">
        <f>GETPIVOTDATA("[Measures].[Sum of SalesAmount]",$B$3,"[AT_Product].[CategoryName]","[AT_Product].[CategoryName].&amp;[Hair]")/GETPIVOTDATA("[Measures].[Sum of SalesAmount]",$B$3)</f>
        <v>7.2640088755195967E-2</v>
      </c>
      <c r="F9" s="8">
        <f t="shared" si="0"/>
        <v>0.92735991124480399</v>
      </c>
    </row>
    <row r="10" spans="2:6" x14ac:dyDescent="0.3">
      <c r="B10" s="2" t="s">
        <v>23</v>
      </c>
      <c r="C10" s="3">
        <v>281633</v>
      </c>
      <c r="E10" s="7">
        <f>GETPIVOTDATA("[Measures].[Sum of SalesAmount]",$B$3,"[AT_Product].[CategoryName]","[AT_Product].[CategoryName].&amp;[Value &amp; Gift Sets]")/GETPIVOTDATA("[Measures].[Sum of SalesAmount]",$B$3)</f>
        <v>1.6493607543348332E-2</v>
      </c>
      <c r="F10" s="8">
        <f t="shared" si="0"/>
        <v>0.98350639245665161</v>
      </c>
    </row>
    <row r="11" spans="2:6" x14ac:dyDescent="0.3">
      <c r="B11" s="2" t="s">
        <v>18</v>
      </c>
      <c r="C11" s="3">
        <v>6800</v>
      </c>
      <c r="E11" s="7">
        <f>GETPIVOTDATA("[Measures].[Sum of SalesAmount]",$B$3,"[AT_Product].[CategoryName]","[AT_Product].[CategoryName].&amp;[Gifts]")/GETPIVOTDATA("[Measures].[Sum of SalesAmount]",$B$3)</f>
        <v>3.9823646836403641E-4</v>
      </c>
      <c r="F11" s="8">
        <f t="shared" si="0"/>
        <v>0.99960176353163599</v>
      </c>
    </row>
    <row r="12" spans="2:6" x14ac:dyDescent="0.3">
      <c r="B12" s="2" t="s">
        <v>24</v>
      </c>
      <c r="C12" s="3">
        <v>17075282</v>
      </c>
    </row>
    <row r="15" spans="2:6" x14ac:dyDescent="0.3">
      <c r="B15" t="s">
        <v>27</v>
      </c>
      <c r="C15" t="s">
        <v>26</v>
      </c>
      <c r="D15" t="s">
        <v>15</v>
      </c>
    </row>
    <row r="16" spans="2:6" x14ac:dyDescent="0.3">
      <c r="B16" s="3">
        <v>12796702</v>
      </c>
      <c r="C16" s="5">
        <v>437046</v>
      </c>
      <c r="D16" s="3">
        <v>17075282</v>
      </c>
    </row>
    <row r="18" spans="2:4" x14ac:dyDescent="0.3">
      <c r="B18" s="15">
        <f>GETPIVOTDATA("[Measures].[Sum of ProductPrice]",$B$15)</f>
        <v>12796702</v>
      </c>
      <c r="C18" s="6">
        <f>GETPIVOTDATA("[Measures].[Sum of Quantity]",$B$15)</f>
        <v>437046</v>
      </c>
      <c r="D18" s="15">
        <f>GETPIVOTDATA("[Measures].[Sum of SalesAmount]",$B$15)</f>
        <v>17075282</v>
      </c>
    </row>
    <row r="21" spans="2:4" x14ac:dyDescent="0.3">
      <c r="B21" s="1" t="s">
        <v>0</v>
      </c>
      <c r="C21" t="s">
        <v>26</v>
      </c>
    </row>
    <row r="22" spans="2:4" x14ac:dyDescent="0.3">
      <c r="B22" s="2" t="s">
        <v>16</v>
      </c>
      <c r="C22" s="10">
        <v>133267</v>
      </c>
    </row>
    <row r="23" spans="2:4" x14ac:dyDescent="0.3">
      <c r="B23" s="2" t="s">
        <v>20</v>
      </c>
      <c r="C23" s="10">
        <v>128063</v>
      </c>
    </row>
    <row r="24" spans="2:4" x14ac:dyDescent="0.3">
      <c r="B24" s="2" t="s">
        <v>21</v>
      </c>
      <c r="C24" s="10">
        <v>48354</v>
      </c>
    </row>
    <row r="25" spans="2:4" x14ac:dyDescent="0.3">
      <c r="B25" s="2" t="s">
        <v>22</v>
      </c>
      <c r="C25" s="10">
        <v>46548</v>
      </c>
    </row>
    <row r="26" spans="2:4" x14ac:dyDescent="0.3">
      <c r="B26" s="2" t="s">
        <v>19</v>
      </c>
      <c r="C26" s="10">
        <v>33815</v>
      </c>
    </row>
    <row r="27" spans="2:4" x14ac:dyDescent="0.3">
      <c r="B27" s="2" t="s">
        <v>17</v>
      </c>
      <c r="C27" s="10">
        <v>33420</v>
      </c>
    </row>
    <row r="28" spans="2:4" x14ac:dyDescent="0.3">
      <c r="B28" s="2" t="s">
        <v>23</v>
      </c>
      <c r="C28" s="10">
        <v>13443</v>
      </c>
    </row>
    <row r="29" spans="2:4" x14ac:dyDescent="0.3">
      <c r="B29" s="2" t="s">
        <v>18</v>
      </c>
      <c r="C29" s="10">
        <v>136</v>
      </c>
    </row>
    <row r="30" spans="2:4" x14ac:dyDescent="0.3">
      <c r="B30" s="2" t="s">
        <v>24</v>
      </c>
      <c r="C30" s="10">
        <v>437046</v>
      </c>
      <c r="D30" s="16">
        <v>437046</v>
      </c>
    </row>
    <row r="33" spans="2:8" x14ac:dyDescent="0.3">
      <c r="B33" s="1" t="s">
        <v>0</v>
      </c>
      <c r="C33" t="s">
        <v>15</v>
      </c>
      <c r="F33" s="1" t="s">
        <v>0</v>
      </c>
      <c r="G33" t="s">
        <v>26</v>
      </c>
    </row>
    <row r="34" spans="2:8" x14ac:dyDescent="0.3">
      <c r="B34" s="2" t="s">
        <v>35</v>
      </c>
      <c r="C34" s="10">
        <v>3358536</v>
      </c>
      <c r="D34" s="10">
        <f>MAX(C34:C63)</f>
        <v>3358536</v>
      </c>
      <c r="F34" s="2" t="s">
        <v>35</v>
      </c>
      <c r="G34" s="10">
        <v>64695</v>
      </c>
      <c r="H34" s="11">
        <f>MAX($G34:$G63)</f>
        <v>64695</v>
      </c>
    </row>
    <row r="35" spans="2:8" x14ac:dyDescent="0.3">
      <c r="B35" s="2" t="s">
        <v>34</v>
      </c>
      <c r="C35" s="10">
        <v>1561997</v>
      </c>
      <c r="D35" s="4" t="str">
        <f>INDEX(B34:B63,MATCH($D$34,C34:C63,0))</f>
        <v>Body Moisturizers</v>
      </c>
      <c r="F35" s="2" t="s">
        <v>40</v>
      </c>
      <c r="G35" s="10">
        <v>43216</v>
      </c>
      <c r="H35" s="12" t="str">
        <f>INDEX($F34:$F63,MATCH($H$34,$G34:$G63,0))</f>
        <v>Body Moisturizers</v>
      </c>
    </row>
    <row r="36" spans="2:8" x14ac:dyDescent="0.3">
      <c r="B36" s="2" t="s">
        <v>37</v>
      </c>
      <c r="C36" s="10">
        <v>1441645</v>
      </c>
      <c r="F36" s="2" t="s">
        <v>36</v>
      </c>
      <c r="G36" s="10">
        <v>36578</v>
      </c>
    </row>
    <row r="37" spans="2:8" x14ac:dyDescent="0.3">
      <c r="B37" s="2" t="s">
        <v>40</v>
      </c>
      <c r="C37" s="10">
        <v>1405624</v>
      </c>
      <c r="F37" s="2" t="s">
        <v>34</v>
      </c>
      <c r="G37" s="10">
        <v>34563</v>
      </c>
    </row>
    <row r="38" spans="2:8" x14ac:dyDescent="0.3">
      <c r="B38" s="2" t="s">
        <v>44</v>
      </c>
      <c r="C38" s="10">
        <v>1240350</v>
      </c>
      <c r="F38" s="2" t="s">
        <v>44</v>
      </c>
      <c r="G38" s="10">
        <v>33815</v>
      </c>
    </row>
    <row r="39" spans="2:8" x14ac:dyDescent="0.3">
      <c r="B39" s="2" t="s">
        <v>42</v>
      </c>
      <c r="C39" s="10">
        <v>1234781</v>
      </c>
      <c r="F39" s="2" t="s">
        <v>30</v>
      </c>
      <c r="G39" s="10">
        <v>32617</v>
      </c>
    </row>
    <row r="40" spans="2:8" x14ac:dyDescent="0.3">
      <c r="B40" s="2" t="s">
        <v>30</v>
      </c>
      <c r="C40" s="10">
        <v>1214829</v>
      </c>
      <c r="F40" s="2" t="s">
        <v>42</v>
      </c>
      <c r="G40" s="10">
        <v>32127</v>
      </c>
    </row>
    <row r="41" spans="2:8" x14ac:dyDescent="0.3">
      <c r="B41" s="2" t="s">
        <v>36</v>
      </c>
      <c r="C41" s="10">
        <v>1092880</v>
      </c>
      <c r="F41" s="2" t="s">
        <v>37</v>
      </c>
      <c r="G41" s="10">
        <v>30093</v>
      </c>
    </row>
    <row r="42" spans="2:8" x14ac:dyDescent="0.3">
      <c r="B42" s="2" t="s">
        <v>39</v>
      </c>
      <c r="C42" s="10">
        <v>1019617</v>
      </c>
      <c r="F42" s="2" t="s">
        <v>39</v>
      </c>
      <c r="G42" s="10">
        <v>29190</v>
      </c>
    </row>
    <row r="43" spans="2:8" x14ac:dyDescent="0.3">
      <c r="B43" s="2" t="s">
        <v>29</v>
      </c>
      <c r="C43" s="10">
        <v>558495</v>
      </c>
      <c r="F43" s="2" t="s">
        <v>29</v>
      </c>
      <c r="G43" s="10">
        <v>24458</v>
      </c>
    </row>
    <row r="44" spans="2:8" x14ac:dyDescent="0.3">
      <c r="B44" s="2" t="s">
        <v>38</v>
      </c>
      <c r="C44" s="10">
        <v>451410</v>
      </c>
      <c r="F44" s="2" t="s">
        <v>47</v>
      </c>
      <c r="G44" s="10">
        <v>14341</v>
      </c>
    </row>
    <row r="45" spans="2:8" x14ac:dyDescent="0.3">
      <c r="B45" s="2" t="s">
        <v>41</v>
      </c>
      <c r="C45" s="10">
        <v>438566</v>
      </c>
      <c r="F45" s="2" t="s">
        <v>38</v>
      </c>
      <c r="G45" s="10">
        <v>12888</v>
      </c>
    </row>
    <row r="46" spans="2:8" x14ac:dyDescent="0.3">
      <c r="B46" s="2" t="s">
        <v>28</v>
      </c>
      <c r="C46" s="10">
        <v>437671</v>
      </c>
      <c r="F46" s="2" t="s">
        <v>33</v>
      </c>
      <c r="G46" s="10">
        <v>9418</v>
      </c>
    </row>
    <row r="47" spans="2:8" x14ac:dyDescent="0.3">
      <c r="B47" s="2" t="s">
        <v>47</v>
      </c>
      <c r="C47" s="10">
        <v>416832</v>
      </c>
      <c r="F47" s="2" t="s">
        <v>50</v>
      </c>
      <c r="G47" s="10">
        <v>6640</v>
      </c>
    </row>
    <row r="48" spans="2:8" x14ac:dyDescent="0.3">
      <c r="B48" s="2" t="s">
        <v>50</v>
      </c>
      <c r="C48" s="10">
        <v>226203</v>
      </c>
      <c r="F48" s="2" t="s">
        <v>41</v>
      </c>
      <c r="G48" s="10">
        <v>6588</v>
      </c>
    </row>
    <row r="49" spans="2:7" x14ac:dyDescent="0.3">
      <c r="B49" s="2" t="s">
        <v>46</v>
      </c>
      <c r="C49" s="10">
        <v>217024</v>
      </c>
      <c r="F49" s="2" t="s">
        <v>20</v>
      </c>
      <c r="G49" s="10">
        <v>3982</v>
      </c>
    </row>
    <row r="50" spans="2:7" x14ac:dyDescent="0.3">
      <c r="B50" s="2" t="s">
        <v>33</v>
      </c>
      <c r="C50" s="10">
        <v>216592</v>
      </c>
      <c r="F50" s="2" t="s">
        <v>52</v>
      </c>
      <c r="G50" s="10">
        <v>3739</v>
      </c>
    </row>
    <row r="51" spans="2:7" x14ac:dyDescent="0.3">
      <c r="B51" s="2" t="s">
        <v>52</v>
      </c>
      <c r="C51" s="10">
        <v>101241</v>
      </c>
      <c r="F51" s="2" t="s">
        <v>28</v>
      </c>
      <c r="G51" s="10">
        <v>3327</v>
      </c>
    </row>
    <row r="52" spans="2:7" x14ac:dyDescent="0.3">
      <c r="B52" s="2" t="s">
        <v>20</v>
      </c>
      <c r="C52" s="10">
        <v>75240</v>
      </c>
      <c r="F52" s="2" t="s">
        <v>16</v>
      </c>
      <c r="G52" s="10">
        <v>2677</v>
      </c>
    </row>
    <row r="53" spans="2:7" x14ac:dyDescent="0.3">
      <c r="B53" s="2" t="s">
        <v>53</v>
      </c>
      <c r="C53" s="10">
        <v>66378</v>
      </c>
      <c r="F53" s="2" t="s">
        <v>19</v>
      </c>
      <c r="G53" s="10">
        <v>2427</v>
      </c>
    </row>
    <row r="54" spans="2:7" x14ac:dyDescent="0.3">
      <c r="B54" s="2" t="s">
        <v>32</v>
      </c>
      <c r="C54" s="10">
        <v>56482</v>
      </c>
      <c r="F54" s="2" t="s">
        <v>46</v>
      </c>
      <c r="G54" s="10">
        <v>2357</v>
      </c>
    </row>
    <row r="55" spans="2:7" x14ac:dyDescent="0.3">
      <c r="B55" s="2" t="s">
        <v>49</v>
      </c>
      <c r="C55" s="10">
        <v>51582</v>
      </c>
      <c r="F55" s="2" t="s">
        <v>48</v>
      </c>
      <c r="G55" s="10">
        <v>2100</v>
      </c>
    </row>
    <row r="56" spans="2:7" x14ac:dyDescent="0.3">
      <c r="B56" s="2" t="s">
        <v>48</v>
      </c>
      <c r="C56" s="10">
        <v>45745</v>
      </c>
      <c r="F56" s="2" t="s">
        <v>32</v>
      </c>
      <c r="G56" s="10">
        <v>1392</v>
      </c>
    </row>
    <row r="57" spans="2:7" x14ac:dyDescent="0.3">
      <c r="B57" s="2" t="s">
        <v>16</v>
      </c>
      <c r="C57" s="10">
        <v>42155</v>
      </c>
      <c r="F57" s="2" t="s">
        <v>49</v>
      </c>
      <c r="G57" s="10">
        <v>1033</v>
      </c>
    </row>
    <row r="58" spans="2:7" x14ac:dyDescent="0.3">
      <c r="B58" s="2" t="s">
        <v>19</v>
      </c>
      <c r="C58" s="10">
        <v>39190</v>
      </c>
      <c r="F58" s="2" t="s">
        <v>53</v>
      </c>
      <c r="G58" s="10">
        <v>827</v>
      </c>
    </row>
    <row r="59" spans="2:7" x14ac:dyDescent="0.3">
      <c r="B59" s="2" t="s">
        <v>17</v>
      </c>
      <c r="C59" s="10">
        <v>23807</v>
      </c>
      <c r="F59" s="2" t="s">
        <v>51</v>
      </c>
      <c r="G59" s="10">
        <v>652</v>
      </c>
    </row>
    <row r="60" spans="2:7" x14ac:dyDescent="0.3">
      <c r="B60" s="2" t="s">
        <v>51</v>
      </c>
      <c r="C60" s="10">
        <v>22120</v>
      </c>
      <c r="F60" s="2" t="s">
        <v>17</v>
      </c>
      <c r="G60" s="10">
        <v>618</v>
      </c>
    </row>
    <row r="61" spans="2:7" x14ac:dyDescent="0.3">
      <c r="B61" s="2" t="s">
        <v>45</v>
      </c>
      <c r="C61" s="10">
        <v>8337</v>
      </c>
      <c r="F61" s="2" t="s">
        <v>45</v>
      </c>
      <c r="G61" s="10">
        <v>298</v>
      </c>
    </row>
    <row r="62" spans="2:7" x14ac:dyDescent="0.3">
      <c r="B62" s="2" t="s">
        <v>43</v>
      </c>
      <c r="C62" s="10">
        <v>6800</v>
      </c>
      <c r="F62" s="2" t="s">
        <v>31</v>
      </c>
      <c r="G62" s="10">
        <v>254</v>
      </c>
    </row>
    <row r="63" spans="2:7" x14ac:dyDescent="0.3">
      <c r="B63" s="2" t="s">
        <v>31</v>
      </c>
      <c r="C63" s="10">
        <v>3153</v>
      </c>
      <c r="F63" s="2" t="s">
        <v>43</v>
      </c>
      <c r="G63" s="10">
        <v>136</v>
      </c>
    </row>
    <row r="64" spans="2:7" x14ac:dyDescent="0.3">
      <c r="B64" s="2" t="s">
        <v>24</v>
      </c>
      <c r="C64" s="10">
        <v>17075282</v>
      </c>
      <c r="F64" s="2" t="s">
        <v>24</v>
      </c>
      <c r="G64" s="10">
        <v>437046</v>
      </c>
    </row>
    <row r="67" spans="2:6" x14ac:dyDescent="0.3">
      <c r="B67" s="1" t="s">
        <v>0</v>
      </c>
      <c r="C67" t="s">
        <v>15</v>
      </c>
    </row>
    <row r="68" spans="2:6" x14ac:dyDescent="0.3">
      <c r="B68" s="2" t="s">
        <v>1</v>
      </c>
      <c r="C68" s="10">
        <v>13910953</v>
      </c>
    </row>
    <row r="69" spans="2:6" x14ac:dyDescent="0.3">
      <c r="B69" s="2" t="s">
        <v>14</v>
      </c>
      <c r="C69" s="10">
        <v>3164329</v>
      </c>
    </row>
    <row r="70" spans="2:6" x14ac:dyDescent="0.3">
      <c r="B70" s="2" t="s">
        <v>24</v>
      </c>
      <c r="C70" s="10">
        <v>17075282</v>
      </c>
    </row>
    <row r="73" spans="2:6" x14ac:dyDescent="0.3">
      <c r="B73" s="1" t="s">
        <v>0</v>
      </c>
      <c r="C73" t="s">
        <v>15</v>
      </c>
      <c r="E73" s="1" t="s">
        <v>0</v>
      </c>
      <c r="F73" t="s">
        <v>26</v>
      </c>
    </row>
    <row r="74" spans="2:6" x14ac:dyDescent="0.3">
      <c r="B74" s="2" t="s">
        <v>2</v>
      </c>
      <c r="C74" s="10">
        <v>2139590</v>
      </c>
      <c r="E74" s="2" t="s">
        <v>2</v>
      </c>
      <c r="F74" s="10">
        <v>54927</v>
      </c>
    </row>
    <row r="75" spans="2:6" x14ac:dyDescent="0.3">
      <c r="B75" s="2" t="s">
        <v>3</v>
      </c>
      <c r="C75" s="10">
        <v>1820038</v>
      </c>
      <c r="E75" s="2" t="s">
        <v>3</v>
      </c>
      <c r="F75" s="10">
        <v>46347</v>
      </c>
    </row>
    <row r="76" spans="2:6" x14ac:dyDescent="0.3">
      <c r="B76" s="2" t="s">
        <v>4</v>
      </c>
      <c r="C76" s="10">
        <v>2175718</v>
      </c>
      <c r="E76" s="2" t="s">
        <v>4</v>
      </c>
      <c r="F76" s="10">
        <v>54893</v>
      </c>
    </row>
    <row r="77" spans="2:6" x14ac:dyDescent="0.3">
      <c r="B77" s="2" t="s">
        <v>5</v>
      </c>
      <c r="C77" s="10">
        <v>1103681</v>
      </c>
      <c r="E77" s="2" t="s">
        <v>5</v>
      </c>
      <c r="F77" s="10">
        <v>28883</v>
      </c>
    </row>
    <row r="78" spans="2:6" x14ac:dyDescent="0.3">
      <c r="B78" s="2" t="s">
        <v>6</v>
      </c>
      <c r="C78" s="10">
        <v>1284043</v>
      </c>
      <c r="E78" s="2" t="s">
        <v>6</v>
      </c>
      <c r="F78" s="10">
        <v>33483</v>
      </c>
    </row>
    <row r="79" spans="2:6" x14ac:dyDescent="0.3">
      <c r="B79" s="2" t="s">
        <v>7</v>
      </c>
      <c r="C79" s="10">
        <v>1119992</v>
      </c>
      <c r="E79" s="2" t="s">
        <v>7</v>
      </c>
      <c r="F79" s="10">
        <v>29815</v>
      </c>
    </row>
    <row r="80" spans="2:6" x14ac:dyDescent="0.3">
      <c r="B80" s="2" t="s">
        <v>8</v>
      </c>
      <c r="C80" s="10">
        <v>1262634</v>
      </c>
      <c r="E80" s="2" t="s">
        <v>8</v>
      </c>
      <c r="F80" s="10">
        <v>32819</v>
      </c>
    </row>
    <row r="81" spans="2:6" x14ac:dyDescent="0.3">
      <c r="B81" s="2" t="s">
        <v>9</v>
      </c>
      <c r="C81" s="10">
        <v>1323871</v>
      </c>
      <c r="E81" s="2" t="s">
        <v>9</v>
      </c>
      <c r="F81" s="10">
        <v>34439</v>
      </c>
    </row>
    <row r="82" spans="2:6" x14ac:dyDescent="0.3">
      <c r="B82" s="2" t="s">
        <v>10</v>
      </c>
      <c r="C82" s="10">
        <v>1277071</v>
      </c>
      <c r="E82" s="2" t="s">
        <v>10</v>
      </c>
      <c r="F82" s="10">
        <v>32147</v>
      </c>
    </row>
    <row r="83" spans="2:6" x14ac:dyDescent="0.3">
      <c r="B83" s="2" t="s">
        <v>11</v>
      </c>
      <c r="C83" s="10">
        <v>1279820</v>
      </c>
      <c r="E83" s="2" t="s">
        <v>11</v>
      </c>
      <c r="F83" s="10">
        <v>31096</v>
      </c>
    </row>
    <row r="84" spans="2:6" x14ac:dyDescent="0.3">
      <c r="B84" s="2" t="s">
        <v>12</v>
      </c>
      <c r="C84" s="10">
        <v>1151933</v>
      </c>
      <c r="E84" s="2" t="s">
        <v>12</v>
      </c>
      <c r="F84" s="10">
        <v>29327</v>
      </c>
    </row>
    <row r="85" spans="2:6" x14ac:dyDescent="0.3">
      <c r="B85" s="2" t="s">
        <v>13</v>
      </c>
      <c r="C85" s="10">
        <v>1136891</v>
      </c>
      <c r="E85" s="2" t="s">
        <v>13</v>
      </c>
      <c r="F85" s="10">
        <v>28870</v>
      </c>
    </row>
    <row r="86" spans="2:6" x14ac:dyDescent="0.3">
      <c r="B86" s="2" t="s">
        <v>24</v>
      </c>
      <c r="C86" s="10">
        <v>17075282</v>
      </c>
      <c r="E86" s="2" t="s">
        <v>24</v>
      </c>
      <c r="F86" s="10">
        <v>437046</v>
      </c>
    </row>
  </sheetData>
  <mergeCells count="1">
    <mergeCell ref="E3:F3"/>
  </mergeCell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A T _ P r o d u c t _ 5 b 9 3 f 4 3 3 - c 3 f 1 - 4 4 b 8 - b b 7 e - 1 9 f 2 4 a 0 7 d c d b " > < 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 1 2 2 < / i n t > < / v a l u e > < / i t e m > < i t e m > < k e y > < s t r i n g > P r o d u c t N a m e < / s t r i n g > < / k e y > < v a l u e > < i n t > 1 4 9 < / i n t > < / v a l u e > < / i t e m > < i t e m > < k e y > < s t r i n g > L i m i t e d E d i t i o n < / s t r i n g > < / k e y > < v a l u e > < i n t > 1 5 3 < / i n t > < / v a l u e > < / i t e m > < i t e m > < k e y > < s t r i n g > O u t O f S t o c k < / s t r i n g > < / k e y > < v a l u e > < i n t > 1 3 3 < / i n t > < / v a l u e > < / i t e m > < i t e m > < k e y > < s t r i n g > N e w < / s t r i n g > < / k e y > < v a l u e > < i n t > 7 8 < / i n t > < / v a l u e > < / i t e m > < i t e m > < k e y > < s t r i n g > P r o d u c t P r i c e < / s t r i n g > < / k e y > < v a l u e > < i n t > 1 4 2 < / i n t > < / v a l u e > < / i t e m > < i t e m > < k e y > < s t r i n g > B r a n d I D < / s t r i n g > < / k e y > < v a l u e > < i n t > 1 0 7 < / i n t > < / v a l u e > < / i t e m > < i t e m > < k e y > < s t r i n g > B r a n d N a m e < / s t r i n g > < / k e y > < v a l u e > < i n t > 1 3 4 < / i n t > < / v a l u e > < / i t e m > < i t e m > < k e y > < s t r i n g > S u b C a t e g o r y I D < / s t r i n g > < / k e y > < v a l u e > < i n t > 1 5 9 < / i n t > < / v a l u e > < / i t e m > < i t e m > < k e y > < s t r i n g > S u b C a t e g o r y N a m e < / s t r i n g > < / k e y > < v a l u e > < i n t > 1 8 6 < / i n t > < / v a l u e > < / i t e m > < i t e m > < k e y > < s t r i n g > C a t e g o r y I D < / s t r i n g > < / k e y > < v a l u e > < i n t > 1 3 0 < / i n t > < / v a l u e > < / i t e m > < i t e m > < k e y > < s t r i n g > C a t e g o r y N a m e < / s t r i n g > < / k e y > < v a l u e > < i n t > 1 5 7 < / i n t > < / v a l u e > < / i t e m > < / C o l u m n W i d t h s > < C o l u m n D i s p l a y I n d e x > < i t e m > < k e y > < s t r i n g > P r o d u c t I D < / s t r i n g > < / k e y > < v a l u e > < i n t > 0 < / i n t > < / v a l u e > < / i t e m > < i t e m > < k e y > < s t r i n g > P r o d u c t N a m e < / s t r i n g > < / k e y > < v a l u e > < i n t > 1 < / i n t > < / v a l u e > < / i t e m > < i t e m > < k e y > < s t r i n g > L i m i t e d E d i t i o n < / s t r i n g > < / k e y > < v a l u e > < i n t > 2 < / i n t > < / v a l u e > < / i t e m > < i t e m > < k e y > < s t r i n g > O u t O f S t o c k < / s t r i n g > < / k e y > < v a l u e > < i n t > 3 < / i n t > < / v a l u e > < / i t e m > < i t e m > < k e y > < s t r i n g > N e w < / s t r i n g > < / k e y > < v a l u e > < i n t > 4 < / i n t > < / v a l u e > < / i t e m > < i t e m > < k e y > < s t r i n g > P r o d u c t P r i c e < / s t r i n g > < / k e y > < v a l u e > < i n t > 5 < / i n t > < / v a l u e > < / i t e m > < i t e m > < k e y > < s t r i n g > B r a n d I D < / s t r i n g > < / k e y > < v a l u e > < i n t > 6 < / i n t > < / v a l u e > < / i t e m > < i t e m > < k e y > < s t r i n g > B r a n d N a m e < / s t r i n g > < / k e y > < v a l u e > < i n t > 7 < / i n t > < / v a l u e > < / i t e m > < i t e m > < k e y > < s t r i n g > S u b C a t e g o r y I D < / s t r i n g > < / k e y > < v a l u e > < i n t > 8 < / i n t > < / v a l u e > < / i t e m > < i t e m > < k e y > < s t r i n g > S u b C a t e g o r y N a m e < / s t r i n g > < / k e y > < v a l u e > < i n t > 9 < / i n t > < / v a l u e > < / i t e m > < i t e m > < k e y > < s t r i n g > C a t e g o r y I D < / s t r i n g > < / k e y > < v a l u e > < i n t > 1 0 < / i n t > < / v a l u e > < / i t e m > < i t e m > < k e y > < s t r i n g > C a t e g o r y N a m e < / s t r i n g > < / k e y > < v a l u e > < i n t > 1 1 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A T _ P r o d u c t _ 5 b 9 3 f 4 3 3 - c 3 f 1 - 4 4 b 8 - b b 7 e - 1 9 f 2 4 a 0 7 d c d b , A T _ S a l e s _ 5 c 5 2 f 9 2 0 - 8 6 6 c - 4 a 9 c - a 7 e 3 - 6 3 1 2 3 8 2 a b 0 a d ] ] > < / 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 A T _ P r o d u c t 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 A T _ P r o d u c t 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 C o l u m n s \ P r o d u c t N a m e < / K e y > < / D i a g r a m O b j e c t K e y > < D i a g r a m O b j e c t K e y > < K e y > C o l u m n s \ L i m i t e d E d i t i o n < / K e y > < / D i a g r a m O b j e c t K e y > < D i a g r a m O b j e c t K e y > < K e y > C o l u m n s \ O u t O f S t o c k < / K e y > < / D i a g r a m O b j e c t K e y > < D i a g r a m O b j e c t K e y > < K e y > C o l u m n s \ N e w < / K e y > < / D i a g r a m O b j e c t K e y > < D i a g r a m O b j e c t K e y > < K e y > C o l u m n s \ P r o d u c t P r i c e < / K e y > < / D i a g r a m O b j e c t K e y > < D i a g r a m O b j e c t K e y > < K e y > C o l u m n s \ B r a n d I D < / K e y > < / D i a g r a m O b j e c t K e y > < D i a g r a m O b j e c t K e y > < K e y > C o l u m n s \ B r a n d N a m e < / K e y > < / D i a g r a m O b j e c t K e y > < D i a g r a m O b j e c t K e y > < K e y > C o l u m n s \ S u b C a t e g o r y I D < / K e y > < / D i a g r a m O b j e c t K e y > < D i a g r a m O b j e c t K e y > < K e y > C o l u m n s \ S u b C a t e g o r y N a m e < / K e y > < / D i a g r a m O b j e c t K e y > < D i a g r a m O b j e c t K e y > < K e y > C o l u m n s \ C a t e g o r y I D < / K e y > < / D i a g r a m O b j e c t K e y > < D i a g r a m O b j e c t K e y > < K e y > C o l u m n s \ C a t e g o r y N a m e 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 C o l u m n s \ L i m i t e d E d i t i o n < / K e y > < / a : K e y > < a : V a l u e   i : t y p e = " M e a s u r e G r i d N o d e V i e w S t a t e " > < C o l u m n > 2 < / C o l u m n > < L a y e d O u t > t r u e < / L a y e d O u t > < / a : V a l u e > < / a : K e y V a l u e O f D i a g r a m O b j e c t K e y a n y T y p e z b w N T n L X > < a : K e y V a l u e O f D i a g r a m O b j e c t K e y a n y T y p e z b w N T n L X > < a : K e y > < K e y > C o l u m n s \ O u t O f S t o c k < / K e y > < / a : K e y > < a : V a l u e   i : t y p e = " M e a s u r e G r i d N o d e V i e w S t a t e " > < C o l u m n > 3 < / C o l u m n > < L a y e d O u t > t r u e < / L a y e d O u t > < / a : V a l u e > < / a : K e y V a l u e O f D i a g r a m O b j e c t K e y a n y T y p e z b w N T n L X > < a : K e y V a l u e O f D i a g r a m O b j e c t K e y a n y T y p e z b w N T n L X > < a : K e y > < K e y > C o l u m n s \ N e w < / K e y > < / a : K e y > < a : V a l u e   i : t y p e = " M e a s u r e G r i d N o d e V i e w S t a t e " > < C o l u m n > 4 < / C o l u m n > < L a y e d O u t > t r u e < / L a y e d O u t > < / a : V a l u e > < / a : K e y V a l u e O f D i a g r a m O b j e c t K e y a n y T y p e z b w N T n L X > < a : K e y V a l u e O f D i a g r a m O b j e c t K e y a n y T y p e z b w N T n L X > < a : K e y > < K e y > C o l u m n s \ P r o d u c t P r i c e < / K e y > < / a : K e y > < a : V a l u e   i : t y p e = " M e a s u r e G r i d N o d e V i e w S t a t e " > < C o l u m n > 5 < / C o l u m n > < L a y e d O u t > t r u e < / L a y e d O u t > < / a : V a l u e > < / a : K e y V a l u e O f D i a g r a m O b j e c t K e y a n y T y p e z b w N T n L X > < a : K e y V a l u e O f D i a g r a m O b j e c t K e y a n y T y p e z b w N T n L X > < a : K e y > < K e y > C o l u m n s \ B r a n d I D < / K e y > < / a : K e y > < a : V a l u e   i : t y p e = " M e a s u r e G r i d N o d e V i e w S t a t e " > < C o l u m n > 6 < / C o l u m n > < L a y e d O u t > t r u e < / L a y e d O u t > < / a : V a l u e > < / a : K e y V a l u e O f D i a g r a m O b j e c t K e y a n y T y p e z b w N T n L X > < a : K e y V a l u e O f D i a g r a m O b j e c t K e y a n y T y p e z b w N T n L X > < a : K e y > < K e y > C o l u m n s \ B r a n d N a m e < / K e y > < / a : K e y > < a : V a l u e   i : t y p e = " M e a s u r e G r i d N o d e V i e w S t a t e " > < C o l u m n > 7 < / C o l u m n > < L a y e d O u t > t r u e < / L a y e d O u t > < / a : V a l u e > < / a : K e y V a l u e O f D i a g r a m O b j e c t K e y a n y T y p e z b w N T n L X > < a : K e y V a l u e O f D i a g r a m O b j e c t K e y a n y T y p e z b w N T n L X > < a : K e y > < K e y > C o l u m n s \ S u b C a t e g o r y I D < / K e y > < / a : K e y > < a : V a l u e   i : t y p e = " M e a s u r e G r i d N o d e V i e w S t a t e " > < C o l u m n > 8 < / C o l u m n > < L a y e d O u t > t r u e < / L a y e d O u t > < / a : V a l u e > < / a : K e y V a l u e O f D i a g r a m O b j e c t K e y a n y T y p e z b w N T n L X > < a : K e y V a l u e O f D i a g r a m O b j e c t K e y a n y T y p e z b w N T n L X > < a : K e y > < K e y > C o l u m n s \ S u b C a t e g o r y N a m e < / K e y > < / a : K e y > < a : V a l u e   i : t y p e = " M e a s u r e G r i d N o d e V i e w S t a t e " > < C o l u m n > 9 < / C o l u m n > < L a y e d O u t > t r u e < / L a y e d O u t > < / a : V a l u e > < / a : K e y V a l u e O f D i a g r a m O b j e c t K e y a n y T y p e z b w N T n L X > < a : K e y V a l u e O f D i a g r a m O b j e c t K e y a n y T y p e z b w N T n L X > < a : K e y > < K e y > C o l u m n s \ C a t e g o r y I D < / K e y > < / a : K e y > < a : V a l u e   i : t y p e = " M e a s u r e G r i d N o d e V i e w S t a t e " > < C o l u m n > 1 0 < / C o l u m n > < L a y e d O u t > t r u e < / L a y e d O u t > < / a : V a l u e > < / a : K e y V a l u e O f D i a g r a m O b j e c t K e y a n y T y p e z b w N T n L X > < a : K e y V a l u e O f D i a g r a m O b j e c t K e y a n y T y p e z b w N T n L X > < a : K e y > < K e y > C o l u m n s \ C a t e g o r y N a m e < / K e y > < / a : K e y > < a : V a l u e   i : t y p e = " M e a s u r e G r i d N o d e V i e w S t a t e " > < C o l u m n > 1 1 < / C o l u m n > < L a y e d O u t > t r u e < / L a y e d O u t > < / a : V a l u e > < / a : K e y V a l u e O f D i a g r a m O b j e c t K e y a n y T y p e z b w N T n L X > < / V i e w S t a t e s > < / D i a g r a m M a n a g e r . S e r i a l i z a b l e D i a g r a m > < D i a g r a m M a n a g e r . S e r i a l i z a b l e D i a g r a m > < A d a p t e r   i : t y p e = " M e a s u r e D i a g r a m S a n d b o x A d a p t e r " > < T a b l e N a m e > A T _ S a l e s 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 A T _ S a l e s 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 P r o d u c t P r i c e < / K e y > < / D i a g r a m O b j e c t K e y > < D i a g r a m O b j e c t K e y > < K e y > M e a s u r e s \ S u m   o f   P r o d u c t P r i c e \ T a g I n f o \ F o r m u l a < / K e y > < / D i a g r a m O b j e c t K e y > < D i a g r a m O b j e c t K e y > < K e y > M e a s u r e s \ S u m   o f   P r o d u c t P r i c e \ T a g I n f o \ V a l u e < / K e y > < / D i a g r a m O b j e c t K e y > < D i a g r a m O b j e c t K e y > < K e y > M e a s u r e s \ S u m   o f   S a l e s A m o u n t < / K e y > < / D i a g r a m O b j e c t K e y > < D i a g r a m O b j e c t K e y > < K e y > M e a s u r e s \ S u m   o f   S a l e s A m o u n t \ T a g I n f o \ F o r m u l a < / K e y > < / D i a g r a m O b j e c t K e y > < D i a g r a m O b j e c t K e y > < K e y > M e a s u r e s \ S u m   o f   S a l e s A m o u n t \ T a g I n f o \ V a l u e < / K e y > < / D i a g r a m O b j e c t K e y > < D i a g r a m O b j e c t K e y > < K e y > M e a s u r e s \ S u m   o f   Q u a n t i t y < / K e y > < / D i a g r a m O b j e c t K e y > < D i a g r a m O b j e c t K e y > < K e y > M e a s u r e s \ S u m   o f   Q u a n t i t y \ T a g I n f o \ F o r m u l a < / K e y > < / D i a g r a m O b j e c t K e y > < D i a g r a m O b j e c t K e y > < K e y > M e a s u r e s \ S u m   o f   Q u a n t i t y \ T a g I n f o \ V a l u e < / K e y > < / D i a g r a m O b j e c t K e y > < D i a g r a m O b j e c t K e y > < K e y > C o l u m n s \ O r d e r I D < / K e y > < / D i a g r a m O b j e c t K e y > < D i a g r a m O b j e c t K e y > < K e y > C o l u m n s \ O r d e r D a t e < / K e y > < / D i a g r a m O b j e c t K e y > < D i a g r a m O b j e c t K e y > < K e y > C o l u m n s \ P r o d u c t I d < / K e y > < / D i a g r a m O b j e c t K e y > < D i a g r a m O b j e c t K e y > < K e y > C o l u m n s \ P r o d u c t P r i c e < / K e y > < / D i a g r a m O b j e c t K e y > < D i a g r a m O b j e c t K e y > < K e y > C o l u m n s \ Q u a n t i t y < / K e y > < / D i a g r a m O b j e c t K e y > < D i a g r a m O b j e c t K e y > < K e y > C o l u m n s \ C u s t o m e r I D < / K e y > < / D i a g r a m O b j e c t K e y > < D i a g r a m O b j e c t K e y > < K e y > C o l u m n s \ S a l e s A m o u n t < / 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 P r o d u c t P r i c e & g t ; - & l t ; M e a s u r e s \ P r o d u c t P r i c e & g t ; < / K e y > < / D i a g r a m O b j e c t K e y > < D i a g r a m O b j e c t K e y > < K e y > L i n k s \ & l t ; C o l u m n s \ S u m   o f   P r o d u c t P r i c e & g t ; - & l t ; M e a s u r e s \ P r o d u c t P r i c e & g t ; \ C O L U M N < / K e y > < / D i a g r a m O b j e c t K e y > < D i a g r a m O b j e c t K e y > < K e y > L i n k s \ & l t ; C o l u m n s \ S u m   o f   P r o d u c t P r i c e & g t ; - & l t ; M e a s u r e s \ P r o d u c t P r i c e & g t ; \ M E A S U R E < / K e y > < / D i a g r a m O b j e c t K e y > < D i a g r a m O b j e c t K e y > < K e y > L i n k s \ & l t ; C o l u m n s \ S u m   o f   S a l e s A m o u n t & g t ; - & l t ; M e a s u r e s \ S a l e s A m o u n t & g t ; < / K e y > < / D i a g r a m O b j e c t K e y > < D i a g r a m O b j e c t K e y > < K e y > L i n k s \ & l t ; C o l u m n s \ S u m   o f   S a l e s A m o u n t & g t ; - & l t ; M e a s u r e s \ S a l e s A m o u n t & g t ; \ C O L U M N < / K e y > < / D i a g r a m O b j e c t K e y > < D i a g r a m O b j e c t K e y > < K e y > L i n k s \ & l t ; C o l u m n s \ S u m   o f   S a l e s A m o u n t & g t ; - & l t ; M e a s u r e s \ S a l e s A m o u n t & g t ; \ M E A S U R E 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 P r o d u c t P r i c e < / K e y > < / a : K e y > < a : V a l u e   i : t y p e = " M e a s u r e G r i d N o d e V i e w S t a t e " > < C o l u m n > 3 < / C o l u m n > < L a y e d O u t > t r u e < / L a y e d O u t > < W a s U I I n v i s i b l e > t r u e < / W a s U I I n v i s i b l e > < / a : V a l u e > < / a : K e y V a l u e O f D i a g r a m O b j e c t K e y a n y T y p e z b w N T n L X > < a : K e y V a l u e O f D i a g r a m O b j e c t K e y a n y T y p e z b w N T n L X > < a : K e y > < K e y > M e a s u r e s \ S u m   o f   P r o d u c t P r i c e \ T a g I n f o \ F o r m u l a < / K e y > < / a : K e y > < a : V a l u e   i : t y p e = " M e a s u r e G r i d V i e w S t a t e I D i a g r a m T a g A d d i t i o n a l I n f o " / > < / a : K e y V a l u e O f D i a g r a m O b j e c t K e y a n y T y p e z b w N T n L X > < a : K e y V a l u e O f D i a g r a m O b j e c t K e y a n y T y p e z b w N T n L X > < a : K e y > < K e y > M e a s u r e s \ S u m   o f   P r o d u c t P r i c e \ T a g I n f o \ V a l u e < / K e y > < / a : K e y > < a : V a l u e   i : t y p e = " M e a s u r e G r i d V i e w S t a t e I D i a g r a m T a g A d d i t i o n a l I n f o " / > < / a : K e y V a l u e O f D i a g r a m O b j e c t K e y a n y T y p e z b w N T n L X > < a : K e y V a l u e O f D i a g r a m O b j e c t K e y a n y T y p e z b w N T n L X > < a : K e y > < K e y > M e a s u r e s \ S u m   o f   S a l e s A m o u n t < / K e y > < / a : K e y > < a : V a l u e   i : t y p e = " M e a s u r e G r i d N o d e V i e w S t a t e " > < C o l u m n > 6 < / C o l u m n > < L a y e d O u t > t r u e < / L a y e d O u t > < W a s U I I n v i s i b l e > t r u e < / W a s U I I n v i s i b l e > < / a : V a l u e > < / a : K e y V a l u e O f D i a g r a m O b j e c t K e y a n y T y p e z b w N T n L X > < a : K e y V a l u e O f D i a g r a m O b j e c t K e y a n y T y p e z b w N T n L X > < a : K e y > < K e y > M e a s u r e s \ S u m   o f   S a l e s A m o u n t \ T a g I n f o \ F o r m u l a < / K e y > < / a : K e y > < a : V a l u e   i : t y p e = " M e a s u r e G r i d V i e w S t a t e I D i a g r a m T a g A d d i t i o n a l I n f o " / > < / a : K e y V a l u e O f D i a g r a m O b j e c t K e y a n y T y p e z b w N T n L X > < a : K e y V a l u e O f D i a g r a m O b j e c t K e y a n y T y p e z b w N T n L X > < a : K e y > < K e y > M e a s u r e s \ S u m   o f   S a l e s A m o u n t \ T a g I n f o \ V a l u e < / K e y > < / a : K e y > < a : V a l u e   i : t y p e = " M e a s u r e G r i d V i e w S t a t e I D i a g r a m T a g A d d i t i o n a l I n f o " / > < / a : K e y V a l u e O f D i a g r a m O b j e c t K e y a n y T y p e z b w N T n L X > < a : K e y V a l u e O f D i a g r a m O b j e c t K e y a n y T y p e z b w N T n L X > < a : K e y > < K e y > M e a s u r e s \ S u m   o f   Q u a n t i t y < / K e y > < / a : K e y > < a : V a l u e   i : t y p e = " M e a s u r e G r i d N o d e V i e w S t a t e " > < C o l u m n > 4 < / 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 C o l u m n s \ O r d e r I D 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 C o l u m n s \ P r o d u c t I d < / K e y > < / a : K e y > < a : V a l u e   i : t y p e = " M e a s u r e G r i d N o d e V i e w S t a t e " > < C o l u m n > 2 < / C o l u m n > < L a y e d O u t > t r u e < / L a y e d O u t > < / a : V a l u e > < / a : K e y V a l u e O f D i a g r a m O b j e c t K e y a n y T y p e z b w N T n L X > < a : K e y V a l u e O f D i a g r a m O b j e c t K e y a n y T y p e z b w N T n L X > < a : K e y > < K e y > C o l u m n s \ P r o d u c t P r i c e < / K e y > < / a : K e y > < a : V a l u e   i : t y p e = " M e a s u r e G r i d N o d e V i e w S t a t e " > < C o l u m n > 3 < / C o l u m n > < L a y e d O u t > t r u e < / L a y e d O u t > < / a : V a l u e > < / a : K e y V a l u e O f D i a g r a m O b j e c t K e y a n y T y p e z b w N T n L X > < a : K e y V a l u e O f D i a g r a m O b j e c t K e y a n y T y p e z b w N T n L X > < a : K e y > < K e y > C o l u m n s \ Q u a n t i t y < / K e y > < / a : K e y > < a : V a l u e   i : t y p e = " M e a s u r e G r i d N o d e V i e w S t a t e " > < C o l u m n > 4 < / C o l u m n > < L a y e d O u t > t r u e < / L a y e d O u t > < / a : V a l u e > < / a : K e y V a l u e O f D i a g r a m O b j e c t K e y a n y T y p e z b w N T n L X > < a : K e y V a l u e O f D i a g r a m O b j e c t K e y a n y T y p e z b w N T n L X > < a : K e y > < K e y > C o l u m n s \ C u s t o m e r I D < / K e y > < / a : K e y > < a : V a l u e   i : t y p e = " M e a s u r e G r i d N o d e V i e w S t a t e " > < C o l u m n > 5 < / C o l u m n > < L a y e d O u t > t r u e < / L a y e d O u t > < / a : V a l u e > < / a : K e y V a l u e O f D i a g r a m O b j e c t K e y a n y T y p e z b w N T n L X > < a : K e y V a l u e O f D i a g r a m O b j e c t K e y a n y T y p e z b w N T n L X > < a : K e y > < K e y > C o l u m n s \ S a l e s A m o u n t < / K e y > < / a : K e y > < a : V a l u e   i : t y p e = " M e a s u r e G r i d N o d e V i e w S t a t e " > < C o l u m n > 6 < / C o l u m n > < L a y e d O u t > t r u e < / L a y e d O u t > < / a : V a l u e > < / a : K e y V a l u e O f D i a g r a m O b j e c t K e y a n y T y p e z b w N T n L X > < a : K e y V a l u e O f D i a g r a m O b j e c t K e y a n y T y p e z b w N T n L X > < a : K e y > < K e y > C o l u m n s \ O r d e r D a t e   ( Y e a r ) < / K e y > < / a : K e y > < a : V a l u e   i : t y p e = " M e a s u r e G r i d N o d e V i e w S t a t e " > < C o l u m n > 7 < / C o l u m n > < L a y e d O u t > t r u e < / L a y e d O u t > < / a : V a l u e > < / a : K e y V a l u e O f D i a g r a m O b j e c t K e y a n y T y p e z b w N T n L X > < a : K e y V a l u e O f D i a g r a m O b j e c t K e y a n y T y p e z b w N T n L X > < a : K e y > < K e y > C o l u m n s \ O r d e r D a t e   ( Q u a r t e r ) < / K e y > < / a : K e y > < a : V a l u e   i : t y p e = " M e a s u r e G r i d N o d e V i e w S t a t e " > < C o l u m n > 8 < / C o l u m n > < L a y e d O u t > t r u e < / L a y e d O u t > < / a : V a l u e > < / a : K e y V a l u e O f D i a g r a m O b j e c t K e y a n y T y p e z b w N T n L X > < a : K e y V a l u e O f D i a g r a m O b j e c t K e y a n y T y p e z b w N T n L X > < a : K e y > < K e y > C o l u m n s \ O r d e r D a t e   ( M o n t h   I n d e x ) < / K e y > < / a : K e y > < a : V a l u e   i : t y p e = " M e a s u r e G r i d N o d e V i e w S t a t e " > < C o l u m n > 9 < / C o l u m n > < L a y e d O u t > t r u e < / L a y e d O u t > < / a : V a l u e > < / a : K e y V a l u e O f D i a g r a m O b j e c t K e y a n y T y p e z b w N T n L X > < a : K e y V a l u e O f D i a g r a m O b j e c t K e y a n y T y p e z b w N T n L X > < a : K e y > < K e y > C o l u m n s \ O r d e r D a t e   ( M o n t h ) < / K e y > < / a : K e y > < a : V a l u e   i : t y p e = " M e a s u r e G r i d N o d e V i e w S t a t e " > < C o l u m n > 1 0 < / C o l u m n > < L a y e d O u t > t r u e < / L a y e d O u t > < / a : V a l u e > < / a : K e y V a l u e O f D i a g r a m O b j e c t K e y a n y T y p e z b w N T n L X > < a : K e y V a l u e O f D i a g r a m O b j e c t K e y a n y T y p e z b w N T n L X > < a : K e y > < K e y > L i n k s \ & l t ; C o l u m n s \ S u m   o f   P r o d u c t P r i c e & g t ; - & l t ; M e a s u r e s \ P r o d u c t P r i c e & g t ; < / K e y > < / a : K e y > < a : V a l u e   i : t y p e = " M e a s u r e G r i d V i e w S t a t e I D i a g r a m L i n k " / > < / a : K e y V a l u e O f D i a g r a m O b j e c t K e y a n y T y p e z b w N T n L X > < a : K e y V a l u e O f D i a g r a m O b j e c t K e y a n y T y p e z b w N T n L X > < a : K e y > < K e y > L i n k s \ & l t ; C o l u m n s \ S u m   o f   P r o d u c t P r i c e & g t ; - & l t ; M e a s u r e s \ P r o d u c t P r i c e & g t ; \ C O L U M N < / K e y > < / a : K e y > < a : V a l u e   i : t y p e = " M e a s u r e G r i d V i e w S t a t e I D i a g r a m L i n k E n d p o i n t " / > < / a : K e y V a l u e O f D i a g r a m O b j e c t K e y a n y T y p e z b w N T n L X > < a : K e y V a l u e O f D i a g r a m O b j e c t K e y a n y T y p e z b w N T n L X > < a : K e y > < K e y > L i n k s \ & l t ; C o l u m n s \ S u m   o f   P r o d u c t P r i c e & g t ; - & l t ; M e a s u r e s \ P r o d u c t P r i c e & g t ; \ M E A S U R E < / K e y > < / a : K e y > < a : V a l u e   i : t y p e = " M e a s u r e G r i d V i e w S t a t e I D i a g r a m L i n k E n d p o i n t " / > < / a : K e y V a l u e O f D i a g r a m O b j e c t K e y a n y T y p e z b w N T n L X > < a : K e y V a l u e O f D i a g r a m O b j e c t K e y a n y T y p e z b w N T n L X > < a : K e y > < K e y > L i n k s \ & l t ; C o l u m n s \ S u m   o f   S a l e s A m o u n t & g t ; - & l t ; M e a s u r e s \ S a l e s A m o u n t & g t ; < / K e y > < / a : K e y > < a : V a l u e   i : t y p e = " M e a s u r e G r i d V i e w S t a t e I D i a g r a m L i n k " / > < / a : K e y V a l u e O f D i a g r a m O b j e c t K e y a n y T y p e z b w N T n L X > < a : K e y V a l u e O f D i a g r a m O b j e c t K e y a n y T y p e z b w N T n L X > < a : K e y > < K e y > L i n k s \ & l t ; C o l u m n s \ S u m   o f   S a l e s A m o u n t & g t ; - & l t ; M e a s u r e s \ S a l e s A m o u n t & g t ; \ C O L U M N < / K e y > < / a : K e y > < a : V a l u e   i : t y p e = " M e a s u r e G r i d V i e w S t a t e I D i a g r a m L i n k E n d p o i n t " / > < / a : K e y V a l u e O f D i a g r a m O b j e c t K e y a n y T y p e z b w N T n L X > < a : K e y V a l u e O f D i a g r a m O b j e c t K e y a n y T y p e z b w N T n L X > < a : K e y > < K e y > L i n k s \ & l t ; C o l u m n s \ S u m   o f   S a l e s A m o u n t & g t ; - & l t ; M e a s u r e s \ S a l e s A m o u n t & g t ; \ M E A S U R E 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 T a g s \ T a b l e s \ & l t ; T a b l e s \ A T _ P r o d u c t & g t ; < / K e y > < / D i a g r a m O b j e c t K e y > < D i a g r a m O b j e c t K e y > < K e y > D y n a m i c   T a g s \ T a b l e s \ & l t ; T a b l e s \ A T _ S a l e s & g t ; < / K e y > < / D i a g r a m O b j e c t K e y > < D i a g r a m O b j e c t K e y > < K e y > T a b l e s \ A T _ P r o d u c t < / K e y > < / D i a g r a m O b j e c t K e y > < D i a g r a m O b j e c t K e y > < K e y > T a b l e s \ A T _ P r o d u c t \ C o l u m n s \ P r o d u c t I D < / K e y > < / D i a g r a m O b j e c t K e y > < D i a g r a m O b j e c t K e y > < K e y > T a b l e s \ A T _ P r o d u c t \ C o l u m n s \ P r o d u c t N a m e < / K e y > < / D i a g r a m O b j e c t K e y > < D i a g r a m O b j e c t K e y > < K e y > T a b l e s \ A T _ P r o d u c t \ C o l u m n s \ L i m i t e d E d i t i o n < / K e y > < / D i a g r a m O b j e c t K e y > < D i a g r a m O b j e c t K e y > < K e y > T a b l e s \ A T _ P r o d u c t \ C o l u m n s \ O u t O f S t o c k < / K e y > < / D i a g r a m O b j e c t K e y > < D i a g r a m O b j e c t K e y > < K e y > T a b l e s \ A T _ P r o d u c t \ C o l u m n s \ N e w < / K e y > < / D i a g r a m O b j e c t K e y > < D i a g r a m O b j e c t K e y > < K e y > T a b l e s \ A T _ P r o d u c t \ C o l u m n s \ P r o d u c t P r i c e < / K e y > < / D i a g r a m O b j e c t K e y > < D i a g r a m O b j e c t K e y > < K e y > T a b l e s \ A T _ P r o d u c t \ C o l u m n s \ B r a n d I D < / K e y > < / D i a g r a m O b j e c t K e y > < D i a g r a m O b j e c t K e y > < K e y > T a b l e s \ A T _ P r o d u c t \ C o l u m n s \ B r a n d N a m e < / K e y > < / D i a g r a m O b j e c t K e y > < D i a g r a m O b j e c t K e y > < K e y > T a b l e s \ A T _ P r o d u c t \ C o l u m n s \ S u b C a t e g o r y I D < / K e y > < / D i a g r a m O b j e c t K e y > < D i a g r a m O b j e c t K e y > < K e y > T a b l e s \ A T _ P r o d u c t \ C o l u m n s \ S u b C a t e g o r y N a m e < / K e y > < / D i a g r a m O b j e c t K e y > < D i a g r a m O b j e c t K e y > < K e y > T a b l e s \ A T _ P r o d u c t \ C o l u m n s \ C a t e g o r y I D < / K e y > < / D i a g r a m O b j e c t K e y > < D i a g r a m O b j e c t K e y > < K e y > T a b l e s \ A T _ P r o d u c t \ C o l u m n s \ C a t e g o r y N a m e < / K e y > < / D i a g r a m O b j e c t K e y > < D i a g r a m O b j e c t K e y > < K e y > T a b l e s \ A T _ S a l e s < / K e y > < / D i a g r a m O b j e c t K e y > < D i a g r a m O b j e c t K e y > < K e y > T a b l e s \ A T _ S a l e s \ C o l u m n s \ O r d e r I D < / K e y > < / D i a g r a m O b j e c t K e y > < D i a g r a m O b j e c t K e y > < K e y > T a b l e s \ A T _ S a l e s \ C o l u m n s \ O r d e r D a t e < / K e y > < / D i a g r a m O b j e c t K e y > < D i a g r a m O b j e c t K e y > < K e y > T a b l e s \ A T _ S a l e s \ C o l u m n s \ P r o d u c t I d < / K e y > < / D i a g r a m O b j e c t K e y > < D i a g r a m O b j e c t K e y > < K e y > T a b l e s \ A T _ S a l e s \ C o l u m n s \ P r o d u c t P r i c e < / K e y > < / D i a g r a m O b j e c t K e y > < D i a g r a m O b j e c t K e y > < K e y > T a b l e s \ A T _ S a l e s \ C o l u m n s \ Q u a n t i t y < / K e y > < / D i a g r a m O b j e c t K e y > < D i a g r a m O b j e c t K e y > < K e y > T a b l e s \ A T _ S a l e s \ C o l u m n s \ C u s t o m e r I D < / K e y > < / D i a g r a m O b j e c t K e y > < D i a g r a m O b j e c t K e y > < K e y > T a b l e s \ A T _ S a l e s \ C o l u m n s \ S a l e s A m o u n t < / K e y > < / D i a g r a m O b j e c t K e y > < D i a g r a m O b j e c t K e y > < K e y > T a b l e s \ A T _ S a l e s \ C o l u m n s \ O r d e r D a t e   ( Y e a r ) < / K e y > < / D i a g r a m O b j e c t K e y > < D i a g r a m O b j e c t K e y > < K e y > T a b l e s \ A T _ S a l e s \ C o l u m n s \ O r d e r D a t e   ( Q u a r t e r ) < / K e y > < / D i a g r a m O b j e c t K e y > < D i a g r a m O b j e c t K e y > < K e y > T a b l e s \ A T _ S a l e s \ C o l u m n s \ O r d e r D a t e   ( M o n t h   I n d e x ) < / K e y > < / D i a g r a m O b j e c t K e y > < D i a g r a m O b j e c t K e y > < K e y > T a b l e s \ A T _ S a l e s \ C o l u m n s \ O r d e r D a t e   ( M o n t h ) < / K e y > < / D i a g r a m O b j e c t K e y > < D i a g r a m O b j e c t K e y > < K e y > T a b l e s \ A T _ S a l e s \ M e a s u r e s \ S u m   o f   P r o d u c t P r i c e < / K e y > < / D i a g r a m O b j e c t K e y > < D i a g r a m O b j e c t K e y > < K e y > T a b l e s \ A T _ S a l e s \ S u m   o f   P r o d u c t P r i c e \ A d d i t i o n a l   I n f o \ I m p l i c i t   M e a s u r e < / K e y > < / D i a g r a m O b j e c t K e y > < D i a g r a m O b j e c t K e y > < K e y > T a b l e s \ A T _ S a l e s \ M e a s u r e s \ S u m   o f   S a l e s A m o u n t < / K e y > < / D i a g r a m O b j e c t K e y > < D i a g r a m O b j e c t K e y > < K e y > T a b l e s \ A T _ S a l e s \ S u m   o f   S a l e s A m o u n t \ A d d i t i o n a l   I n f o \ I m p l i c i t   M e a s u r e < / K e y > < / D i a g r a m O b j e c t K e y > < D i a g r a m O b j e c t K e y > < K e y > T a b l e s \ A T _ S a l e s \ M e a s u r e s \ S u m   o f   Q u a n t i t y < / K e y > < / D i a g r a m O b j e c t K e y > < D i a g r a m O b j e c t K e y > < K e y > T a b l e s \ A T _ S a l e s \ S u m   o f   Q u a n t i t y \ A d d i t i o n a l   I n f o \ I m p l i c i t   M e a s u r e < / K e y > < / D i a g r a m O b j e c t K e y > < D i a g r a m O b j e c t K e y > < K e y > R e l a t i o n s h i p s \ & l t ; T a b l e s \ A T _ S a l e s \ C o l u m n s \ P r o d u c t I d & g t ; - & l t ; T a b l e s \ A T _ P r o d u c t \ C o l u m n s \ P r o d u c t I D & g t ; < / K e y > < / D i a g r a m O b j e c t K e y > < D i a g r a m O b j e c t K e y > < K e y > R e l a t i o n s h i p s \ & l t ; T a b l e s \ A T _ S a l e s \ C o l u m n s \ P r o d u c t I d & g t ; - & l t ; T a b l e s \ A T _ P r o d u c t \ C o l u m n s \ P r o d u c t I D & g t ; \ F K < / K e y > < / D i a g r a m O b j e c t K e y > < D i a g r a m O b j e c t K e y > < K e y > R e l a t i o n s h i p s \ & l t ; T a b l e s \ A T _ S a l e s \ C o l u m n s \ P r o d u c t I d & g t ; - & l t ; T a b l e s \ A T _ P r o d u c t \ C o l u m n s \ P r o d u c t I D & g t ; \ P K < / K e y > < / D i a g r a m O b j e c t K e y > < D i a g r a m O b j e c t K e y > < K e y > R e l a t i o n s h i p s \ & l t ; T a b l e s \ A T _ S a l e s \ C o l u m n s \ P r o d u c t I d & g t ; - & l t ; T a b l e s \ A T _ P r o d u c t \ C o l u m n s \ P r o d u c t I D & g t ; \ C r o s s F i l t e r < / K e y > < / D i a g r a m O b j e c t K e y > < / A l l K e y s > < S e l e c t e d K e y s > < D i a g r a m O b j e c t K e y > < K e y > T a b l e s \ A T _ P r o d u c t 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 T a g s \ T a b l e s \ & l t ; T a b l e s \ A T _ P r o d u c t & g t ; < / K e y > < / a : K e y > < a : V a l u e   i : t y p e = " D i a g r a m D i s p l a y T a g V i e w S t a t e " > < I s N o t F i l t e r e d O u t > t r u e < / I s N o t F i l t e r e d O u t > < / a : V a l u e > < / a : K e y V a l u e O f D i a g r a m O b j e c t K e y a n y T y p e z b w N T n L X > < a : K e y V a l u e O f D i a g r a m O b j e c t K e y a n y T y p e z b w N T n L X > < a : K e y > < K e y > D y n a m i c   T a g s \ T a b l e s \ & l t ; T a b l e s \ A T _ S a l e s & g t ; < / K e y > < / a : K e y > < a : V a l u e   i : t y p e = " D i a g r a m D i s p l a y T a g V i e w S t a t e " > < I s N o t F i l t e r e d O u t > t r u e < / I s N o t F i l t e r e d O u t > < / a : V a l u e > < / a : K e y V a l u e O f D i a g r a m O b j e c t K e y a n y T y p e z b w N T n L X > < a : K e y V a l u e O f D i a g r a m O b j e c t K e y a n y T y p e z b w N T n L X > < a : K e y > < K e y > T a b l e s \ A T _ P r o d u c t < / K e y > < / a : K e y > < a : V a l u e   i : t y p e = " D i a g r a m D i s p l a y N o d e V i e w S t a t e " > < H e i g h t > 3 3 6 . 3 9 9 9 9 9 9 9 9 9 9 9 8 6 < / H e i g h t > < I s E x p a n d e d > t r u e < / I s E x p a n d e d > < I s F o c u s e d > t r u e < / I s F o c u s e d > < L a y e d O u t > t r u e < / L a y e d O u t > < L e f t > 1 3 1 . 6 9 6 1 8 9 4 3 2 3 3 4 3 9 < / L e f t > < T a b I n d e x > 1 < / T a b I n d e x > < T o p > 1 8 6 . 8 0 0 0 0 0 0 0 0 0 0 0 0 7 < / T o p > < W i d t h > 2 0 0 < / W i d t h > < / a : V a l u e > < / a : K e y V a l u e O f D i a g r a m O b j e c t K e y a n y T y p e z b w N T n L X > < a : K e y V a l u e O f D i a g r a m O b j e c t K e y a n y T y p e z b w N T n L X > < a : K e y > < K e y > T a b l e s \ A T _ P r o d u c t \ C o l u m n s \ P r o d u c t I D < / K e y > < / a : K e y > < a : V a l u e   i : t y p e = " D i a g r a m D i s p l a y N o d e V i e w S t a t e " > < H e i g h t > 1 5 0 < / H e i g h t > < I s E x p a n d e d > t r u e < / I s E x p a n d e d > < W i d t h > 2 0 0 < / W i d t h > < / a : V a l u e > < / a : K e y V a l u e O f D i a g r a m O b j e c t K e y a n y T y p e z b w N T n L X > < a : K e y V a l u e O f D i a g r a m O b j e c t K e y a n y T y p e z b w N T n L X > < a : K e y > < K e y > T a b l e s \ A T _ P r o d u c t \ C o l u m n s \ P r o d u c t N a m e < / K e y > < / a : K e y > < a : V a l u e   i : t y p e = " D i a g r a m D i s p l a y N o d e V i e w S t a t e " > < H e i g h t > 1 5 0 < / H e i g h t > < I s E x p a n d e d > t r u e < / I s E x p a n d e d > < W i d t h > 2 0 0 < / W i d t h > < / a : V a l u e > < / a : K e y V a l u e O f D i a g r a m O b j e c t K e y a n y T y p e z b w N T n L X > < a : K e y V a l u e O f D i a g r a m O b j e c t K e y a n y T y p e z b w N T n L X > < a : K e y > < K e y > T a b l e s \ A T _ P r o d u c t \ C o l u m n s \ L i m i t e d E d i t i o n < / K e y > < / a : K e y > < a : V a l u e   i : t y p e = " D i a g r a m D i s p l a y N o d e V i e w S t a t e " > < H e i g h t > 1 5 0 < / H e i g h t > < I s E x p a n d e d > t r u e < / I s E x p a n d e d > < W i d t h > 2 0 0 < / W i d t h > < / a : V a l u e > < / a : K e y V a l u e O f D i a g r a m O b j e c t K e y a n y T y p e z b w N T n L X > < a : K e y V a l u e O f D i a g r a m O b j e c t K e y a n y T y p e z b w N T n L X > < a : K e y > < K e y > T a b l e s \ A T _ P r o d u c t \ C o l u m n s \ O u t O f S t o c k < / K e y > < / a : K e y > < a : V a l u e   i : t y p e = " D i a g r a m D i s p l a y N o d e V i e w S t a t e " > < H e i g h t > 1 5 0 < / H e i g h t > < I s E x p a n d e d > t r u e < / I s E x p a n d e d > < W i d t h > 2 0 0 < / W i d t h > < / a : V a l u e > < / a : K e y V a l u e O f D i a g r a m O b j e c t K e y a n y T y p e z b w N T n L X > < a : K e y V a l u e O f D i a g r a m O b j e c t K e y a n y T y p e z b w N T n L X > < a : K e y > < K e y > T a b l e s \ A T _ P r o d u c t \ C o l u m n s \ N e w < / K e y > < / a : K e y > < a : V a l u e   i : t y p e = " D i a g r a m D i s p l a y N o d e V i e w S t a t e " > < H e i g h t > 1 5 0 < / H e i g h t > < I s E x p a n d e d > t r u e < / I s E x p a n d e d > < W i d t h > 2 0 0 < / W i d t h > < / a : V a l u e > < / a : K e y V a l u e O f D i a g r a m O b j e c t K e y a n y T y p e z b w N T n L X > < a : K e y V a l u e O f D i a g r a m O b j e c t K e y a n y T y p e z b w N T n L X > < a : K e y > < K e y > T a b l e s \ A T _ P r o d u c t \ C o l u m n s \ P r o d u c t P r i c e < / K e y > < / a : K e y > < a : V a l u e   i : t y p e = " D i a g r a m D i s p l a y N o d e V i e w S t a t e " > < H e i g h t > 1 5 0 < / H e i g h t > < I s E x p a n d e d > t r u e < / I s E x p a n d e d > < W i d t h > 2 0 0 < / W i d t h > < / a : V a l u e > < / a : K e y V a l u e O f D i a g r a m O b j e c t K e y a n y T y p e z b w N T n L X > < a : K e y V a l u e O f D i a g r a m O b j e c t K e y a n y T y p e z b w N T n L X > < a : K e y > < K e y > T a b l e s \ A T _ P r o d u c t \ C o l u m n s \ B r a n d I D < / K e y > < / a : K e y > < a : V a l u e   i : t y p e = " D i a g r a m D i s p l a y N o d e V i e w S t a t e " > < H e i g h t > 1 5 0 < / H e i g h t > < I s E x p a n d e d > t r u e < / I s E x p a n d e d > < W i d t h > 2 0 0 < / W i d t h > < / a : V a l u e > < / a : K e y V a l u e O f D i a g r a m O b j e c t K e y a n y T y p e z b w N T n L X > < a : K e y V a l u e O f D i a g r a m O b j e c t K e y a n y T y p e z b w N T n L X > < a : K e y > < K e y > T a b l e s \ A T _ P r o d u c t \ C o l u m n s \ B r a n d N a m e < / K e y > < / a : K e y > < a : V a l u e   i : t y p e = " D i a g r a m D i s p l a y N o d e V i e w S t a t e " > < H e i g h t > 1 5 0 < / H e i g h t > < I s E x p a n d e d > t r u e < / I s E x p a n d e d > < W i d t h > 2 0 0 < / W i d t h > < / a : V a l u e > < / a : K e y V a l u e O f D i a g r a m O b j e c t K e y a n y T y p e z b w N T n L X > < a : K e y V a l u e O f D i a g r a m O b j e c t K e y a n y T y p e z b w N T n L X > < a : K e y > < K e y > T a b l e s \ A T _ P r o d u c t \ C o l u m n s \ S u b C a t e g o r y I D < / K e y > < / a : K e y > < a : V a l u e   i : t y p e = " D i a g r a m D i s p l a y N o d e V i e w S t a t e " > < H e i g h t > 1 5 0 < / H e i g h t > < I s E x p a n d e d > t r u e < / I s E x p a n d e d > < W i d t h > 2 0 0 < / W i d t h > < / a : V a l u e > < / a : K e y V a l u e O f D i a g r a m O b j e c t K e y a n y T y p e z b w N T n L X > < a : K e y V a l u e O f D i a g r a m O b j e c t K e y a n y T y p e z b w N T n L X > < a : K e y > < K e y > T a b l e s \ A T _ P r o d u c t \ C o l u m n s \ S u b C a t e g o r y N a m e < / K e y > < / a : K e y > < a : V a l u e   i : t y p e = " D i a g r a m D i s p l a y N o d e V i e w S t a t e " > < H e i g h t > 1 5 0 < / H e i g h t > < I s E x p a n d e d > t r u e < / I s E x p a n d e d > < W i d t h > 2 0 0 < / W i d t h > < / a : V a l u e > < / a : K e y V a l u e O f D i a g r a m O b j e c t K e y a n y T y p e z b w N T n L X > < a : K e y V a l u e O f D i a g r a m O b j e c t K e y a n y T y p e z b w N T n L X > < a : K e y > < K e y > T a b l e s \ A T _ P r o d u c t \ C o l u m n s \ C a t e g o r y I D < / K e y > < / a : K e y > < a : V a l u e   i : t y p e = " D i a g r a m D i s p l a y N o d e V i e w S t a t e " > < H e i g h t > 1 5 0 < / H e i g h t > < I s E x p a n d e d > t r u e < / I s E x p a n d e d > < W i d t h > 2 0 0 < / W i d t h > < / a : V a l u e > < / a : K e y V a l u e O f D i a g r a m O b j e c t K e y a n y T y p e z b w N T n L X > < a : K e y V a l u e O f D i a g r a m O b j e c t K e y a n y T y p e z b w N T n L X > < a : K e y > < K e y > T a b l e s \ A T _ P r o d u c t \ C o l u m n s \ C a t e g o r y N a m e < / K e y > < / a : K e y > < a : V a l u e   i : t y p e = " D i a g r a m D i s p l a y N o d e V i e w S t a t e " > < H e i g h t > 1 5 0 < / H e i g h t > < I s E x p a n d e d > t r u e < / I s E x p a n d e d > < W i d t h > 2 0 0 < / W i d t h > < / a : V a l u e > < / a : K e y V a l u e O f D i a g r a m O b j e c t K e y a n y T y p e z b w N T n L X > < a : K e y V a l u e O f D i a g r a m O b j e c t K e y a n y T y p e z b w N T n L X > < a : K e y > < K e y > T a b l e s \ A T _ S a l e s < / K e y > < / a : K e y > < a : V a l u e   i : t y p e = " D i a g r a m D i s p l a y N o d e V i e w S t a t e " > < H e i g h t > 1 8 7 . 6 < / H e i g h t > < I s E x p a n d e d > t r u e < / I s E x p a n d e d > < L a y e d O u t > t r u e < / L a y e d O u t > < L e f t > 5 0 4 . 0 0 0 0 0 0 0 0 0 0 0 0 1 1 < / L e f t > < T o p > 2 . 8 0 0 0 0 0 0 0 0 0 0 0 0 1 1 4 < / T o p > < W i d t h > 2 0 0 < / W i d t h > < / a : V a l u e > < / a : K e y V a l u e O f D i a g r a m O b j e c t K e y a n y T y p e z b w N T n L X > < a : K e y V a l u e O f D i a g r a m O b j e c t K e y a n y T y p e z b w N T n L X > < a : K e y > < K e y > T a b l e s \ A T _ S a l e s \ C o l u m n s \ O r d e r I D < / K e y > < / a : K e y > < a : V a l u e   i : t y p e = " D i a g r a m D i s p l a y N o d e V i e w S t a t e " > < H e i g h t > 1 5 0 < / H e i g h t > < I s E x p a n d e d > t r u e < / I s E x p a n d e d > < W i d t h > 2 0 0 < / W i d t h > < / a : V a l u e > < / a : K e y V a l u e O f D i a g r a m O b j e c t K e y a n y T y p e z b w N T n L X > < a : K e y V a l u e O f D i a g r a m O b j e c t K e y a n y T y p e z b w N T n L X > < a : K e y > < K e y > T a b l e s \ A T _ S a l e s \ C o l u m n s \ O r d e r D a t e < / K e y > < / a : K e y > < a : V a l u e   i : t y p e = " D i a g r a m D i s p l a y N o d e V i e w S t a t e " > < H e i g h t > 1 5 0 < / H e i g h t > < I s E x p a n d e d > t r u e < / I s E x p a n d e d > < W i d t h > 2 0 0 < / W i d t h > < / a : V a l u e > < / a : K e y V a l u e O f D i a g r a m O b j e c t K e y a n y T y p e z b w N T n L X > < a : K e y V a l u e O f D i a g r a m O b j e c t K e y a n y T y p e z b w N T n L X > < a : K e y > < K e y > T a b l e s \ A T _ S a l e s \ C o l u m n s \ P r o d u c t I d < / K e y > < / a : K e y > < a : V a l u e   i : t y p e = " D i a g r a m D i s p l a y N o d e V i e w S t a t e " > < H e i g h t > 1 5 0 < / H e i g h t > < I s E x p a n d e d > t r u e < / I s E x p a n d e d > < W i d t h > 2 0 0 < / W i d t h > < / a : V a l u e > < / a : K e y V a l u e O f D i a g r a m O b j e c t K e y a n y T y p e z b w N T n L X > < a : K e y V a l u e O f D i a g r a m O b j e c t K e y a n y T y p e z b w N T n L X > < a : K e y > < K e y > T a b l e s \ A T _ S a l e s \ C o l u m n s \ P r o d u c t P r i c e < / K e y > < / a : K e y > < a : V a l u e   i : t y p e = " D i a g r a m D i s p l a y N o d e V i e w S t a t e " > < H e i g h t > 1 5 0 < / H e i g h t > < I s E x p a n d e d > t r u e < / I s E x p a n d e d > < W i d t h > 2 0 0 < / W i d t h > < / a : V a l u e > < / a : K e y V a l u e O f D i a g r a m O b j e c t K e y a n y T y p e z b w N T n L X > < a : K e y V a l u e O f D i a g r a m O b j e c t K e y a n y T y p e z b w N T n L X > < a : K e y > < K e y > T a b l e s \ A T _ S a l e s \ C o l u m n s \ Q u a n t i t y < / K e y > < / a : K e y > < a : V a l u e   i : t y p e = " D i a g r a m D i s p l a y N o d e V i e w S t a t e " > < H e i g h t > 1 5 0 < / H e i g h t > < I s E x p a n d e d > t r u e < / I s E x p a n d e d > < W i d t h > 2 0 0 < / W i d t h > < / a : V a l u e > < / a : K e y V a l u e O f D i a g r a m O b j e c t K e y a n y T y p e z b w N T n L X > < a : K e y V a l u e O f D i a g r a m O b j e c t K e y a n y T y p e z b w N T n L X > < a : K e y > < K e y > T a b l e s \ A T _ S a l e s \ C o l u m n s \ C u s t o m e r I D < / K e y > < / a : K e y > < a : V a l u e   i : t y p e = " D i a g r a m D i s p l a y N o d e V i e w S t a t e " > < H e i g h t > 1 5 0 < / H e i g h t > < I s E x p a n d e d > t r u e < / I s E x p a n d e d > < W i d t h > 2 0 0 < / W i d t h > < / a : V a l u e > < / a : K e y V a l u e O f D i a g r a m O b j e c t K e y a n y T y p e z b w N T n L X > < a : K e y V a l u e O f D i a g r a m O b j e c t K e y a n y T y p e z b w N T n L X > < a : K e y > < K e y > T a b l e s \ A T _ S a l e s \ C o l u m n s \ S a l e s A m o u n t < / K e y > < / a : K e y > < a : V a l u e   i : t y p e = " D i a g r a m D i s p l a y N o d e V i e w S t a t e " > < H e i g h t > 1 5 0 < / H e i g h t > < I s E x p a n d e d > t r u e < / I s E x p a n d e d > < W i d t h > 2 0 0 < / W i d t h > < / a : V a l u e > < / a : K e y V a l u e O f D i a g r a m O b j e c t K e y a n y T y p e z b w N T n L X > < a : K e y V a l u e O f D i a g r a m O b j e c t K e y a n y T y p e z b w N T n L X > < a : K e y > < K e y > T a b l e s \ A T _ S a l e s \ C o l u m n s \ O r d e r D a t e   ( Y e a r ) < / K e y > < / a : K e y > < a : V a l u e   i : t y p e = " D i a g r a m D i s p l a y N o d e V i e w S t a t e " > < H e i g h t > 1 5 0 < / H e i g h t > < I s E x p a n d e d > t r u e < / I s E x p a n d e d > < W i d t h > 2 0 0 < / W i d t h > < / a : V a l u e > < / a : K e y V a l u e O f D i a g r a m O b j e c t K e y a n y T y p e z b w N T n L X > < a : K e y V a l u e O f D i a g r a m O b j e c t K e y a n y T y p e z b w N T n L X > < a : K e y > < K e y > T a b l e s \ A T _ S a l e s \ C o l u m n s \ O r d e r D a t e   ( Q u a r t e r ) < / K e y > < / a : K e y > < a : V a l u e   i : t y p e = " D i a g r a m D i s p l a y N o d e V i e w S t a t e " > < H e i g h t > 1 5 0 < / H e i g h t > < I s E x p a n d e d > t r u e < / I s E x p a n d e d > < W i d t h > 2 0 0 < / W i d t h > < / a : V a l u e > < / a : K e y V a l u e O f D i a g r a m O b j e c t K e y a n y T y p e z b w N T n L X > < a : K e y V a l u e O f D i a g r a m O b j e c t K e y a n y T y p e z b w N T n L X > < a : K e y > < K e y > T a b l e s \ A T _ S a l e s \ C o l u m n s \ O r d e r D a t e   ( M o n t h   I n d e x ) < / K e y > < / a : K e y > < a : V a l u e   i : t y p e = " D i a g r a m D i s p l a y N o d e V i e w S t a t e " > < H e i g h t > 1 5 0 < / H e i g h t > < I s E x p a n d e d > t r u e < / I s E x p a n d e d > < W i d t h > 2 0 0 < / W i d t h > < / a : V a l u e > < / a : K e y V a l u e O f D i a g r a m O b j e c t K e y a n y T y p e z b w N T n L X > < a : K e y V a l u e O f D i a g r a m O b j e c t K e y a n y T y p e z b w N T n L X > < a : K e y > < K e y > T a b l e s \ A T _ S a l e s \ C o l u m n s \ O r d e r D a t e   ( M o n t h ) < / K e y > < / a : K e y > < a : V a l u e   i : t y p e = " D i a g r a m D i s p l a y N o d e V i e w S t a t e " > < H e i g h t > 1 5 0 < / H e i g h t > < I s E x p a n d e d > t r u e < / I s E x p a n d e d > < W i d t h > 2 0 0 < / W i d t h > < / a : V a l u e > < / a : K e y V a l u e O f D i a g r a m O b j e c t K e y a n y T y p e z b w N T n L X > < a : K e y V a l u e O f D i a g r a m O b j e c t K e y a n y T y p e z b w N T n L X > < a : K e y > < K e y > T a b l e s \ A T _ S a l e s \ M e a s u r e s \ S u m   o f   P r o d u c t P r i c e < / K e y > < / a : K e y > < a : V a l u e   i : t y p e = " D i a g r a m D i s p l a y N o d e V i e w S t a t e " > < H e i g h t > 1 5 0 < / H e i g h t > < I s E x p a n d e d > t r u e < / I s E x p a n d e d > < W i d t h > 2 0 0 < / W i d t h > < / a : V a l u e > < / a : K e y V a l u e O f D i a g r a m O b j e c t K e y a n y T y p e z b w N T n L X > < a : K e y V a l u e O f D i a g r a m O b j e c t K e y a n y T y p e z b w N T n L X > < a : K e y > < K e y > T a b l e s \ A T _ S a l e s \ S u m   o f   P r o d u c t P r i c e \ A d d i t i o n a l   I n f o \ I m p l i c i t   M e a s u r e < / K e y > < / a : K e y > < a : V a l u e   i : t y p e = " D i a g r a m D i s p l a y V i e w S t a t e I D i a g r a m T a g A d d i t i o n a l I n f o " / > < / a : K e y V a l u e O f D i a g r a m O b j e c t K e y a n y T y p e z b w N T n L X > < a : K e y V a l u e O f D i a g r a m O b j e c t K e y a n y T y p e z b w N T n L X > < a : K e y > < K e y > T a b l e s \ A T _ S a l e s \ M e a s u r e s \ S u m   o f   S a l e s A m o u n t < / K e y > < / a : K e y > < a : V a l u e   i : t y p e = " D i a g r a m D i s p l a y N o d e V i e w S t a t e " > < H e i g h t > 1 5 0 < / H e i g h t > < I s E x p a n d e d > t r u e < / I s E x p a n d e d > < W i d t h > 2 0 0 < / W i d t h > < / a : V a l u e > < / a : K e y V a l u e O f D i a g r a m O b j e c t K e y a n y T y p e z b w N T n L X > < a : K e y V a l u e O f D i a g r a m O b j e c t K e y a n y T y p e z b w N T n L X > < a : K e y > < K e y > T a b l e s \ A T _ S a l e s \ S u m   o f   S a l e s A m o u n t \ A d d i t i o n a l   I n f o \ I m p l i c i t   M e a s u r e < / K e y > < / a : K e y > < a : V a l u e   i : t y p e = " D i a g r a m D i s p l a y V i e w S t a t e I D i a g r a m T a g A d d i t i o n a l I n f o " / > < / a : K e y V a l u e O f D i a g r a m O b j e c t K e y a n y T y p e z b w N T n L X > < a : K e y V a l u e O f D i a g r a m O b j e c t K e y a n y T y p e z b w N T n L X > < a : K e y > < K e y > T a b l e s \ A T _ S a l e s \ M e a s u r e s \ S u m   o f   Q u a n t i t y < / K e y > < / a : K e y > < a : V a l u e   i : t y p e = " D i a g r a m D i s p l a y N o d e V i e w S t a t e " > < H e i g h t > 1 5 0 < / H e i g h t > < I s E x p a n d e d > t r u e < / I s E x p a n d e d > < W i d t h > 2 0 0 < / W i d t h > < / a : V a l u e > < / a : K e y V a l u e O f D i a g r a m O b j e c t K e y a n y T y p e z b w N T n L X > < a : K e y V a l u e O f D i a g r a m O b j e c t K e y a n y T y p e z b w N T n L X > < a : K e y > < K e y > T a b l e s \ A T _ S a l e s \ S u m   o f   Q u a n t i t y \ A d d i t i o n a l   I n f o \ I m p l i c i t   M e a s u r e < / K e y > < / a : K e y > < a : V a l u e   i : t y p e = " D i a g r a m D i s p l a y V i e w S t a t e I D i a g r a m T a g A d d i t i o n a l I n f o " / > < / a : K e y V a l u e O f D i a g r a m O b j e c t K e y a n y T y p e z b w N T n L X > < a : K e y V a l u e O f D i a g r a m O b j e c t K e y a n y T y p e z b w N T n L X > < a : K e y > < K e y > R e l a t i o n s h i p s \ & l t ; T a b l e s \ A T _ S a l e s \ C o l u m n s \ P r o d u c t I d & g t ; - & l t ; T a b l e s \ A T _ P r o d u c t \ C o l u m n s \ P r o d u c t I D & g t ; < / K e y > < / a : K e y > < a : V a l u e   i : t y p e = " D i a g r a m D i s p l a y L i n k V i e w S t a t e " > < A u t o m a t i o n P r o p e r t y H e l p e r T e x t > E n d   p o i n t   1 :   ( 4 8 8 , 9 6 , 6 ) .   E n d   p o i n t   2 :   ( 2 3 1 , 6 9 6 1 8 9 , 1 7 0 , 8 )   < / A u t o m a t i o n P r o p e r t y H e l p e r T e x t > < L a y e d O u t > t r u e < / L a y e d O u t > < P o i n t s   x m l n s : b = " h t t p : / / s c h e m a s . d a t a c o n t r a c t . o r g / 2 0 0 4 / 0 7 / S y s t e m . W i n d o w s " > < b : P o i n t > < b : _ x > 4 8 8 . 0 0 0 0 0 0 0 0 0 0 0 0 1 1 < / b : _ x > < b : _ y > 9 6 . 6 < / b : _ y > < / b : P o i n t > < b : P o i n t > < b : _ x > 2 3 3 . 6 9 6 1 8 9 < / b : _ x > < b : _ y > 9 6 . 6 < / b : _ y > < / b : P o i n t > < b : P o i n t > < b : _ x > 2 3 1 . 6 9 6 1 8 9 < / b : _ x > < b : _ y > 9 8 . 6 < / b : _ y > < / b : P o i n t > < b : P o i n t > < b : _ x > 2 3 1 . 6 9 6 1 8 9 < / b : _ x > < b : _ y > 1 7 0 . 8 0 0 0 0 0 0 0 0 0 0 0 0 4 < / b : _ y > < / b : P o i n t > < / P o i n t s > < / a : V a l u e > < / a : K e y V a l u e O f D i a g r a m O b j e c t K e y a n y T y p e z b w N T n L X > < a : K e y V a l u e O f D i a g r a m O b j e c t K e y a n y T y p e z b w N T n L X > < a : K e y > < K e y > R e l a t i o n s h i p s \ & l t ; T a b l e s \ A T _ S a l e s \ C o l u m n s \ P r o d u c t I d & g t ; - & l t ; T a b l e s \ A T _ P r o d u c t \ C o l u m n s \ P r o d u c t I D & g t ; \ F K < / K e y > < / a : K e y > < a : V a l u e   i : t y p e = " D i a g r a m D i s p l a y L i n k E n d p o i n t V i e w S t a t e " > < H e i g h t > 1 6 < / H e i g h t > < L a b e l L o c a t i o n   x m l n s : b = " h t t p : / / s c h e m a s . d a t a c o n t r a c t . o r g / 2 0 0 4 / 0 7 / S y s t e m . W i n d o w s " > < b : _ x > 4 8 8 . 0 0 0 0 0 0 0 0 0 0 0 0 1 1 < / b : _ x > < b : _ y > 8 8 . 6 < / b : _ y > < / L a b e l L o c a t i o n > < L o c a t i o n   x m l n s : b = " h t t p : / / s c h e m a s . d a t a c o n t r a c t . o r g / 2 0 0 4 / 0 7 / S y s t e m . W i n d o w s " > < b : _ x > 5 0 4 . 0 0 0 0 0 0 0 0 0 0 0 0 0 6 < / b : _ x > < b : _ y > 9 6 . 6 < / b : _ y > < / L o c a t i o n > < S h a p e R o t a t e A n g l e > 1 8 0 < / S h a p e R o t a t e A n g l e > < W i d t h > 1 6 < / W i d t h > < / a : V a l u e > < / a : K e y V a l u e O f D i a g r a m O b j e c t K e y a n y T y p e z b w N T n L X > < a : K e y V a l u e O f D i a g r a m O b j e c t K e y a n y T y p e z b w N T n L X > < a : K e y > < K e y > R e l a t i o n s h i p s \ & l t ; T a b l e s \ A T _ S a l e s \ C o l u m n s \ P r o d u c t I d & g t ; - & l t ; T a b l e s \ A T _ P r o d u c t \ C o l u m n s \ P r o d u c t I D & g t ; \ P K < / K e y > < / a : K e y > < a : V a l u e   i : t y p e = " D i a g r a m D i s p l a y L i n k E n d p o i n t V i e w S t a t e " > < H e i g h t > 1 6 < / H e i g h t > < L a b e l L o c a t i o n   x m l n s : b = " h t t p : / / s c h e m a s . d a t a c o n t r a c t . o r g / 2 0 0 4 / 0 7 / S y s t e m . W i n d o w s " > < b : _ x > 2 2 3 . 6 9 6 1 8 9 < / b : _ x > < b : _ y > 1 7 0 . 8 0 0 0 0 0 0 0 0 0 0 0 0 4 < / b : _ y > < / L a b e l L o c a t i o n > < L o c a t i o n   x m l n s : b = " h t t p : / / s c h e m a s . d a t a c o n t r a c t . o r g / 2 0 0 4 / 0 7 / S y s t e m . W i n d o w s " > < b : _ x > 2 3 1 . 6 9 6 1 8 9 < / b : _ x > < b : _ y > 1 8 6 . 8 0 0 0 0 0 0 0 0 0 0 0 0 7 < / b : _ y > < / L o c a t i o n > < S h a p e R o t a t e A n g l e > 2 7 0 < / S h a p e R o t a t e A n g l e > < W i d t h > 1 6 < / W i d t h > < / a : V a l u e > < / a : K e y V a l u e O f D i a g r a m O b j e c t K e y a n y T y p e z b w N T n L X > < a : K e y V a l u e O f D i a g r a m O b j e c t K e y a n y T y p e z b w N T n L X > < a : K e y > < K e y > R e l a t i o n s h i p s \ & l t ; T a b l e s \ A T _ S a l e s \ C o l u m n s \ P r o d u c t I d & g t ; - & l t ; T a b l e s \ A T _ P r o d u c t \ C o l u m n s \ P r o d u c t I D & g t ; \ C r o s s F i l t e r < / K e y > < / a : K e y > < a : V a l u e   i : t y p e = " D i a g r a m D i s p l a y L i n k C r o s s F i l t e r V i e w S t a t e " > < P o i n t s   x m l n s : b = " h t t p : / / s c h e m a s . d a t a c o n t r a c t . o r g / 2 0 0 4 / 0 7 / S y s t e m . W i n d o w s " > < b : P o i n t > < b : _ x > 4 8 8 . 0 0 0 0 0 0 0 0 0 0 0 0 1 1 < / b : _ x > < b : _ y > 9 6 . 6 < / b : _ y > < / b : P o i n t > < b : P o i n t > < b : _ x > 2 3 3 . 6 9 6 1 8 9 < / b : _ x > < b : _ y > 9 6 . 6 < / b : _ y > < / b : P o i n t > < b : P o i n t > < b : _ x > 2 3 1 . 6 9 6 1 8 9 < / b : _ x > < b : _ y > 9 8 . 6 < / b : _ y > < / b : P o i n t > < b : P o i n t > < b : _ x > 2 3 1 . 6 9 6 1 8 9 < / b : _ x > < b : _ y > 1 7 0 . 8 0 0 0 0 0 0 0 0 0 0 0 0 4 < / b : _ y > < / b : P o i n t > < / P o i n t s > < / a : V a l u e > < / a : K e y V a l u e O f D i a g r a m O b j e c t K e y a n y T y p e z b w N T n L X > < / V i e w S t a t e s > < / D i a g r a m M a n a g e r . S e r i a l i z a b l e D i a g r a m > < / A r r a y O f D i a g r a m M a n a g e r . S e r i a l i z a b l e D i a g r a m > ] ] > < / 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 A T _ P r o d u c t 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 A T _ P r o d u c t 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 C o l u m n s \ L i m i t e d E d i t i o n < / K e y > < / a : K e y > < a : V a l u e   i : t y p e = " T a b l e W i d g e t B a s e V i e w S t a t e " / > < / a : K e y V a l u e O f D i a g r a m O b j e c t K e y a n y T y p e z b w N T n L X > < a : K e y V a l u e O f D i a g r a m O b j e c t K e y a n y T y p e z b w N T n L X > < a : K e y > < K e y > C o l u m n s \ O u t O f S t o c k < / K e y > < / a : K e y > < a : V a l u e   i : t y p e = " T a b l e W i d g e t B a s e V i e w S t a t e " / > < / a : K e y V a l u e O f D i a g r a m O b j e c t K e y a n y T y p e z b w N T n L X > < a : K e y V a l u e O f D i a g r a m O b j e c t K e y a n y T y p e z b w N T n L X > < a : K e y > < K e y > C o l u m n s \ N e w < / 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 C o l u m n s \ B r a n d I D < / K e y > < / a : K e y > < a : V a l u e   i : t y p e = " T a b l e W i d g e t B a s e V i e w S t a t e " / > < / a : K e y V a l u e O f D i a g r a m O b j e c t K e y a n y T y p e z b w N T n L X > < a : K e y V a l u e O f D i a g r a m O b j e c t K e y a n y T y p e z b w N T n L X > < a : K e y > < K e y > C o l u m n s \ B r a n d N a m e 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 A T _ S a l e s 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 A T _ S a l e s 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 A T _ P r o d u c t _ 5 b 9 3 f 4 3 3 - c 3 f 1 - 4 4 b 8 - b b 7 e - 1 9 f 2 4 a 0 7 d c d b < / K e y > < V a l u e   x m l n s : a = " h t t p : / / s c h e m a s . d a t a c o n t r a c t . o r g / 2 0 0 4 / 0 7 / M i c r o s o f t . A n a l y s i s S e r v i c e s . C o m m o n " > < a : H a s F o c u s > t r u e < / a : H a s F o c u s > < a : S i z e A t D p i 9 6 > 1 2 8 < / a : S i z e A t D p i 9 6 > < a : V i s i b l e > t r u e < / a : V i s i b l e > < / V a l u e > < / K e y V a l u e O f s t r i n g S a n d b o x E d i t o r . M e a s u r e G r i d S t a t e S c d E 3 5 R y > < K e y V a l u e O f s t r i n g S a n d b o x E d i t o r . M e a s u r e G r i d S t a t e S c d E 3 5 R y > < K e y > A T _ S a l e s _ 5 c 5 2 f 9 2 0 - 8 6 6 c - 4 a 9 c - a 7 e 3 - 6 3 1 2 3 8 2 a b 0 a d < / K e y > < V a l u e   x m l n s : a = " h t t p : / / s c h e m a s . d a t a c o n t r a c t . o r g / 2 0 0 4 / 0 7 / M i c r o s o f t . A n a l y s i s S e r v i c e s . C o m m o n " > < a : H a s F o c u s > f a l s e < / a : H a s F o c u s > < a : S i z e A t D p i 9 6 > 1 2 5 < / a : S i z e A t D p i 9 6 > < a : V i s i b l e > t r u e < / a : V i s i b l e > < / V a l u e > < / K e y V a l u e O f s t r i n g S a n d b o x E d i t o r . M e a s u r e G r i d S t a t e S c d E 3 5 R y > < / A r r a y O f K e y V a l u e O f s t r i n g S a n d b o x E d i t o r . M e a s u r e G r i d S t a t e S c d E 3 5 R y > ] ] > < / C u s t o m C o n t e n t > < / G e m i n i > 
</file>

<file path=customXml/item14.xml>��< ? x m l   v e r s i o n = " 1 . 0 "   e n c o d i n g = " u t f - 1 6 " ? > < D a t a M a s h u p   s q m i d = " 8 5 e a 1 b 5 7 - 7 6 d e - 4 b 6 3 - a 1 a e - 2 8 1 1 2 4 c 5 4 f 1 0 "   x m l n s = " h t t p : / / s c h e m a s . m i c r o s o f t . c o m / D a t a M a s h u p " > A A A A A L M E A A B Q S w M E F A A C A A g A w p z j V p p I 8 H O k A A A A 9 g A A A B I A H A B D b 2 5 m a W c v U G F j a 2 F n Z S 5 4 b W w g o h g A K K A U A A A A A A A A A A A A A A A A A A A A A A A A A A A A h Y + 9 D o I w G E V f h X S n f y 6 E f J T B y U Q S E 4 1 x b U q F R i i G F s u 7 O f h I v o I Y R d 0 c 7 7 l n u P d + v U E + t k 1 0 0 b 0 z n c 0 Q w x R F 2 q q u N L b K 0 O C P c Y J y A R u p T r L S 0 S R b l 4 6 u z F D t / T k l J I S A w w J 3 f U U 4 p Y w c i v V W 1 b q V 6 C O b / 3 J s r P P S K o 0 E 7 F 9 j B M e M J Z h T j i m Q G U J h 7 F f g 0 9 5 n + w N h O T R + 6 L U w P l 7 t g M w R y P u D e A B Q S w M E F A A C A A g A w p z j 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K c 4 1 b 3 I E g Q r Q E A A K 8 E A A A T A B w A R m 9 y b X V s Y X M v U 2 V j d G l v b j E u b S C i G A A o o B Q A A A A A A A A A A A A A A A A A A A A A A A A A A A C 9 U k 1 r G z E Q v R v 8 H w b 1 Y g f V Y H I p B B + 2 G x 8 C + X C 7 C y 0 s x s j S x B b V S o 5 W o n U X / / d K 6 0 2 c b G K n v X Q v W m b e z J s 3 8 y r k T h o N 2 f 4 d X / R 7 / V 6 1 Z h Y F J P l i Z o 3 w 3 M E E F L p + D 8 K X G W 8 5 h k j 2 o E a X z L E l q 7 A a k F n 6 M b m e f k / I k O 6 B N + e L y 0 8 R 1 x T U x S 0 r c U K a K J n v i l g 6 b 6 F i a R Y v 2 B p U X W R 8 j S W b k J A n 9 M p h O S E H W L f J B 5 K y j X R M y d 9 h + C n j a / h m r C C h X c 6 W C k e 5 Z b q 6 N 7 Z M j f K l r g Y v a W l d k / Y 3 j k o o 5 P j L j U J o g 5 a C 2 2 4 Q X I j s K N T k c + g l 3 o d l f p k y h y t j t + + D / w 6 5 G 5 7 W O z 4 h + N i K o v R / Z 1 8 z v Q p t 8 p A 8 y h m T R 3 n H D f E t / i Q t h T I r y Z l q t n H n 3 d 1 9 5 g z / 8 V b 2 W p b S o Z g K G W 3 b R e y G / Z 7 U b w 7 a M X j G F F b / y d 6 P X C f N 3 Y B e W / t K V 2 i D Y L j x y s m N C j I b 4 U 9 7 T 4 T Y b 3 z w n I 0 C 6 R R Q w L j + o n X 6 z E q O c z i D 4 o t n 2 k m 3 n V N I v b W o + X Y U N 3 Y 4 + F f U Q a O A 1 k 0 H 7 n 3 i Y L J j w 8 Z r v x q H N I M m p f H a k c 7 l u o w X f w B Q S w E C L Q A U A A I A C A D C n O N W m k j w c 6 Q A A A D 2 A A A A E g A A A A A A A A A A A A A A A A A A A A A A Q 2 9 u Z m l n L 1 B h Y 2 t h Z 2 U u e G 1 s U E s B A i 0 A F A A C A A g A w p z j V g / K 6 a u k A A A A 6 Q A A A B M A A A A A A A A A A A A A A A A A 8 A A A A F t D b 2 5 0 Z W 5 0 X 1 R 5 c G V z X S 5 4 b W x Q S w E C L Q A U A A I A C A D C n O N W 9 y B I E K 0 B A A C v B A A A E w A A A A A A A A A A A A A A A A D h A Q A A R m 9 y b X V s Y X M v U 2 V j d G l v b j E u b V B L B Q Y A A A A A A w A D A M I A A A D b 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4 H g A A A A A A A J Y e 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B V F 9 Q c m 9 k d W N 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g 0 O D Y i I C 8 + P E V u d H J 5 I F R 5 c G U 9 I k Z p b G x F c n J v c k N v Z G U i I F Z h b H V l P S J z V W 5 r b m 9 3 b i I g L z 4 8 R W 5 0 c n k g V H l w Z T 0 i R m l s b E V y c m 9 y Q 2 9 1 b n Q i I F Z h b H V l P S J s M C I g L z 4 8 R W 5 0 c n k g V H l w Z T 0 i R m l s b E x h c 3 R V c G R h d G V k I i B W Y W x 1 Z T 0 i Z D I w M j M t M D c t M D N U M T c 6 M z g 6 M D M u N D Y w O T A 5 O F o i I C 8 + P E V u d H J 5 I F R 5 c G U 9 I k Z p b G x D b 2 x 1 b W 5 U e X B l c y I g V m F s d W U 9 I n N C Z 1 l C Q V F F U k F n W U N C Z 0 l H I i A v P j x F b n R y e S B U e X B l P S J G a W x s Q 2 9 s d W 1 u T m F t Z X M i I F Z h b H V l P S J z W y Z x d W 9 0 O 1 B y b 2 R 1 Y 3 R J R C Z x d W 9 0 O y w m c X V v d D t Q c m 9 k d W N 0 T m F t Z S Z x d W 9 0 O y w m c X V v d D t M a W 1 p d G V k R W R p d G l v b i Z x d W 9 0 O y w m c X V v d D t P d X R P Z l N 0 b 2 N r J n F 1 b 3 Q 7 L C Z x d W 9 0 O 0 5 l d y Z x d W 9 0 O y w m c X V v d D t Q c m 9 k d W N 0 U H J p Y 2 U m c X V v d D s s J n F 1 b 3 Q 7 Q n J h b m R J R C Z x d W 9 0 O y w m c X V v d D t C c m F u Z E 5 h b W U m c X V v d D s s J n F 1 b 3 Q 7 U 3 V i Q 2 F 0 Z W d v c n l J R C Z x d W 9 0 O y w m c X V v d D t T d W J D Y X R l Z 2 9 y e U 5 h b W U m c X V v d D s s J n F 1 b 3 Q 7 Q 2 F 0 Z W d v c n l J R C Z x d W 9 0 O y w m c X V v d D t D Y X R l Z 2 9 y e U 5 h b W U m c X V v d D t d I i A v P j x F b n R y e S B U e X B l P S J G a W x s U 3 R h d H V z I i B W Y W x 1 Z T 0 i c 0 N v b X B s Z X R l I i A v P j x F b n R y e S B U e X B l P S J R d W V y e U l E I i B W Y W x 1 Z T 0 i c z Q 3 N D F k Z m M 1 L W R j N 2 Q t N G Y 3 M i 1 h O T J i L T Q w Y j k y Y j M 3 O D E 0 M y I g L z 4 8 R W 5 0 c n k g V H l w Z T 0 i U m V s Y X R p b 2 5 z a G l w S W 5 m b 0 N v b n R h a W 5 l c i I g V m F s d W U 9 I n N 7 J n F 1 b 3 Q 7 Y 2 9 s d W 1 u Q 2 9 1 b n Q m c X V v d D s 6 M T I s J n F 1 b 3 Q 7 a 2 V 5 Q 2 9 s d W 1 u T m F t Z X M m c X V v d D s 6 W 1 0 s J n F 1 b 3 Q 7 c X V l c n l S Z W x h d G l v b n N o a X B z J n F 1 b 3 Q 7 O l t d L C Z x d W 9 0 O 2 N v b H V t b k l k Z W 5 0 a X R p Z X M m c X V v d D s 6 W y Z x d W 9 0 O 1 N l c n Z l c i 5 E Y X R h Y m F z Z V x c L z I v U 1 F M L 3 B j L W F s Z X h h O 0 0 z X 0 Q 4 L 2 R i b y 9 B V F 9 Q c m 9 k d W N 0 L n t Q c m 9 k d W N 0 S U Q s M H 0 m c X V v d D s s J n F 1 b 3 Q 7 U 2 V j d G l v b j E v Q V R f U H J v Z H V j d C 9 D Y X B p d G F s a X p l Z C B F Y W N o I F d v c m Q u e 1 B y b 2 R 1 Y 3 R O Y W 1 l L D F 9 J n F 1 b 3 Q 7 L C Z x d W 9 0 O 1 N l Y 3 R p b 2 4 x L 0 F U X 1 B y b 2 R 1 Y 3 Q v Q 2 h h b m d l Z C B U e X B l L n t M a W 1 p d G V k R W R p d G l v b i w y f S Z x d W 9 0 O y w m c X V v d D t T Z W N 0 a W 9 u M S 9 B V F 9 Q c m 9 k d W N 0 L 0 N o Y W 5 n Z W Q g V H l w Z S 5 7 T 3 V 0 T 2 Z T d G 9 j a y w z f S Z x d W 9 0 O y w m c X V v d D t T Z W N 0 a W 9 u M S 9 B V F 9 Q c m 9 k d W N 0 L 0 N o Y W 5 n Z W Q g V H l w Z S 5 7 T m V 3 L D R 9 J n F 1 b 3 Q 7 L C Z x d W 9 0 O 1 N l c n Z l c i 5 E Y X R h Y m F z Z V x c L z I v U 1 F M L 3 B j L W F s Z X h h O 0 0 z X 0 Q 4 L 2 R i b y 9 B V F 9 Q c m 9 k d W N 0 L n t Q c m 9 k d W N 0 U H J p Y 2 U s N X 0 m c X V v d D s s J n F 1 b 3 Q 7 U 2 V y d m V y L k R h d G F i Y X N l X F w v M i 9 T U U w v c G M t Y W x l e G E 7 T T N f R D g v Z G J v L 0 F U X 1 B y b 2 R 1 Y 3 Q u e 0 J y Y W 5 k S U Q s N n 0 m c X V v d D s s J n F 1 b 3 Q 7 U 2 V j d G l v b j E v Q V R f U H J v Z H V j d C 9 D Y X B p d G F s a X p l Z C B F Y W N o I F d v c m Q u e 0 J y Y W 5 k T m F t Z S w 3 f S Z x d W 9 0 O y w m c X V v d D t T Z X J 2 Z X I u R G F 0 Y W J h c 2 V c X C 8 y L 1 N R T C 9 w Y y 1 h b G V 4 Y T t N M 1 9 E O C 9 k Y m 8 v Q V R f U H J v Z H V j d C 5 7 U 3 V i Q 2 F 0 Z W d v c n l J R C w 4 f S Z x d W 9 0 O y w m c X V v d D t T Z W N 0 a W 9 u M S 9 B V F 9 Q c m 9 k d W N 0 L 0 N h c G l 0 Y W x p e m V k I E V h Y 2 g g V 2 9 y Z C 5 7 U 3 V i Q 2 F 0 Z W d v c n l O Y W 1 l L D l 9 J n F 1 b 3 Q 7 L C Z x d W 9 0 O 1 N l c n Z l c i 5 E Y X R h Y m F z Z V x c L z I v U 1 F M L 3 B j L W F s Z X h h O 0 0 z X 0 Q 4 L 2 R i b y 9 B V F 9 Q c m 9 k d W N 0 L n t D Y X R l Z 2 9 y e U l E L D E w f S Z x d W 9 0 O y w m c X V v d D t T Z W N 0 a W 9 u M S 9 B V F 9 Q c m 9 k d W N 0 L 0 N h c G l 0 Y W x p e m V k I E V h Y 2 g g V 2 9 y Z D E u e 0 N h d G V n b 3 J 5 T m F t Z S w x M X 0 m c X V v d D t d L C Z x d W 9 0 O 0 N v b H V t b k N v d W 5 0 J n F 1 b 3 Q 7 O j E y L C Z x d W 9 0 O 0 t l e U N v b H V t b k 5 h b W V z J n F 1 b 3 Q 7 O l t d L C Z x d W 9 0 O 0 N v b H V t b k l k Z W 5 0 a X R p Z X M m c X V v d D s 6 W y Z x d W 9 0 O 1 N l c n Z l c i 5 E Y X R h Y m F z Z V x c L z I v U 1 F M L 3 B j L W F s Z X h h O 0 0 z X 0 Q 4 L 2 R i b y 9 B V F 9 Q c m 9 k d W N 0 L n t Q c m 9 k d W N 0 S U Q s M H 0 m c X V v d D s s J n F 1 b 3 Q 7 U 2 V j d G l v b j E v Q V R f U H J v Z H V j d C 9 D Y X B p d G F s a X p l Z C B F Y W N o I F d v c m Q u e 1 B y b 2 R 1 Y 3 R O Y W 1 l L D F 9 J n F 1 b 3 Q 7 L C Z x d W 9 0 O 1 N l Y 3 R p b 2 4 x L 0 F U X 1 B y b 2 R 1 Y 3 Q v Q 2 h h b m d l Z C B U e X B l L n t M a W 1 p d G V k R W R p d G l v b i w y f S Z x d W 9 0 O y w m c X V v d D t T Z W N 0 a W 9 u M S 9 B V F 9 Q c m 9 k d W N 0 L 0 N o Y W 5 n Z W Q g V H l w Z S 5 7 T 3 V 0 T 2 Z T d G 9 j a y w z f S Z x d W 9 0 O y w m c X V v d D t T Z W N 0 a W 9 u M S 9 B V F 9 Q c m 9 k d W N 0 L 0 N o Y W 5 n Z W Q g V H l w Z S 5 7 T m V 3 L D R 9 J n F 1 b 3 Q 7 L C Z x d W 9 0 O 1 N l c n Z l c i 5 E Y X R h Y m F z Z V x c L z I v U 1 F M L 3 B j L W F s Z X h h O 0 0 z X 0 Q 4 L 2 R i b y 9 B V F 9 Q c m 9 k d W N 0 L n t Q c m 9 k d W N 0 U H J p Y 2 U s N X 0 m c X V v d D s s J n F 1 b 3 Q 7 U 2 V y d m V y L k R h d G F i Y X N l X F w v M i 9 T U U w v c G M t Y W x l e G E 7 T T N f R D g v Z G J v L 0 F U X 1 B y b 2 R 1 Y 3 Q u e 0 J y Y W 5 k S U Q s N n 0 m c X V v d D s s J n F 1 b 3 Q 7 U 2 V j d G l v b j E v Q V R f U H J v Z H V j d C 9 D Y X B p d G F s a X p l Z C B F Y W N o I F d v c m Q u e 0 J y Y W 5 k T m F t Z S w 3 f S Z x d W 9 0 O y w m c X V v d D t T Z X J 2 Z X I u R G F 0 Y W J h c 2 V c X C 8 y L 1 N R T C 9 w Y y 1 h b G V 4 Y T t N M 1 9 E O C 9 k Y m 8 v Q V R f U H J v Z H V j d C 5 7 U 3 V i Q 2 F 0 Z W d v c n l J R C w 4 f S Z x d W 9 0 O y w m c X V v d D t T Z W N 0 a W 9 u M S 9 B V F 9 Q c m 9 k d W N 0 L 0 N h c G l 0 Y W x p e m V k I E V h Y 2 g g V 2 9 y Z C 5 7 U 3 V i Q 2 F 0 Z W d v c n l O Y W 1 l L D l 9 J n F 1 b 3 Q 7 L C Z x d W 9 0 O 1 N l c n Z l c i 5 E Y X R h Y m F z Z V x c L z I v U 1 F M L 3 B j L W F s Z X h h O 0 0 z X 0 Q 4 L 2 R i b y 9 B V F 9 Q c m 9 k d W N 0 L n t D Y X R l Z 2 9 y e U l E L D E w f S Z x d W 9 0 O y w m c X V v d D t T Z W N 0 a W 9 u M S 9 B V F 9 Q c m 9 k d W N 0 L 0 N h c G l 0 Y W x p e m V k I E V h Y 2 g g V 2 9 y Z D E u e 0 N h d G V n b 3 J 5 T m F t Z S w x M X 0 m c X V v d D t d L C Z x d W 9 0 O 1 J l b G F 0 a W 9 u c 2 h p c E l u Z m 8 m c X V v d D s 6 W 1 1 9 I i A v P j w v U 3 R h Y m x l R W 5 0 c m l l c z 4 8 L 0 l 0 Z W 0 + P E l 0 Z W 0 + P E l 0 Z W 1 M b 2 N h d G l v b j 4 8 S X R l b V R 5 c G U + R m 9 y b X V s Y T w v S X R l b V R 5 c G U + P E l 0 Z W 1 Q Y X R o P l N l Y 3 R p b 2 4 x L 0 F U X 1 B y b 2 R 1 Y 3 Q v U 2 9 1 c m N l P C 9 J d G V t U G F 0 a D 4 8 L 0 l 0 Z W 1 M b 2 N h d G l v b j 4 8 U 3 R h Y m x l R W 5 0 c m l l c y A v P j w v S X R l b T 4 8 S X R l b T 4 8 S X R l b U x v Y 2 F 0 a W 9 u P j x J d G V t V H l w Z T 5 G b 3 J t d W x h P C 9 J d G V t V H l w Z T 4 8 S X R l b V B h d G g + U 2 V j d G l v b j E v Q V R f U H J v Z H V j d C 9 N M 1 9 E O D w v S X R l b V B h d G g + P C 9 J d G V t T G 9 j Y X R p b 2 4 + P F N 0 Y W J s Z U V u d H J p Z X M g L z 4 8 L 0 l 0 Z W 0 + P E l 0 Z W 0 + P E l 0 Z W 1 M b 2 N h d G l v b j 4 8 S X R l b V R 5 c G U + R m 9 y b X V s Y T w v S X R l b V R 5 c G U + P E l 0 Z W 1 Q Y X R o P l N l Y 3 R p b 2 4 x L 0 F U X 1 B y b 2 R 1 Y 3 Q v Z G J v X 0 F U X 1 B y b 2 R 1 Y 3 Q 8 L 0 l 0 Z W 1 Q Y X R o P j w v S X R l b U x v Y 2 F 0 a W 9 u P j x T d G F i b G V F b n R y a W V z I C 8 + P C 9 J d G V t P j x J d G V t P j x J d G V t T G 9 j Y X R p b 2 4 + P E l 0 Z W 1 U e X B l P k Z v c m 1 1 b G E 8 L 0 l 0 Z W 1 U e X B l P j x J d G V t U G F 0 a D 5 T Z W N 0 a W 9 u M S 9 B V F 9 T Y W 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9 y Z G V y S U Q m c X V v d D s s J n F 1 b 3 Q 7 T 3 J k Z X J E Y X R l J n F 1 b 3 Q 7 L C Z x d W 9 0 O 1 B y b 2 R 1 Y 3 R J Z C Z x d W 9 0 O y w m c X V v d D t Q c m 9 k d W N 0 U H J p Y 2 U m c X V v d D s s J n F 1 b 3 Q 7 U X V h b n R p d H k m c X V v d D s s J n F 1 b 3 Q 7 Q 3 V z d G 9 t Z X J J R C Z x d W 9 0 O y w m c X V v d D t T Y W x l c 0 F t b 3 V u d C Z x d W 9 0 O 1 0 i I C 8 + P E V u d H J 5 I F R 5 c G U 9 I k Z p b G x D b 2 x 1 b W 5 U e X B l c y I g V m F s d W U 9 I n N C Z 2 t H R V F J R 0 V R P T 0 i I C 8 + P E V u d H J 5 I F R 5 c G U 9 I k Z p b G x M Y X N 0 V X B k Y X R l Z C I g V m F s d W U 9 I m Q y M D I z L T A 3 L T A z V D E 3 O j M 4 O j A z L j Q 3 M z E x N z F a I i A v P j x F b n R y e S B U e X B l P S J G a W x s R X J y b 3 J D b 3 V u d C I g V m F s d W U 9 I m w w I i A v P j x F b n R y e S B U e X B l P S J G a W x s R X J y b 3 J D b 2 R l I i B W Y W x 1 Z T 0 i c 1 V u a 2 5 v d 2 4 i I C 8 + P E V u d H J 5 I F R 5 c G U 9 I k Z p b G x D b 3 V u d C I g V m F s d W U 9 I m w z M j c 0 O T Q i I C 8 + P E V u d H J 5 I F R 5 c G U 9 I k F k Z G V k V G 9 E Y X R h T W 9 k Z W w i I F Z h b H V l P S J s M S I g L z 4 8 R W 5 0 c n k g V H l w Z T 0 i U X V l c n l J R C I g V m F s d W U 9 I n N m Z W Y w N z d l M y 1 k N 2 V i L T Q z N j E t Y j d m M S 1 i Y z E 5 O D N h Z T V k Y T Q i I C 8 + P E V u d H J 5 I F R 5 c G U 9 I l J l b G F 0 a W 9 u c 2 h p c E l u Z m 9 D b 2 5 0 Y W l u Z X I i I F Z h b H V l P S J z e y Z x d W 9 0 O 2 N v b H V t b k N v d W 5 0 J n F 1 b 3 Q 7 O j c s J n F 1 b 3 Q 7 a 2 V 5 Q 2 9 s d W 1 u T m F t Z X M m c X V v d D s 6 W 1 0 s J n F 1 b 3 Q 7 c X V l c n l S Z W x h d G l v b n N o a X B z J n F 1 b 3 Q 7 O l t d L C Z x d W 9 0 O 2 N v b H V t b k l k Z W 5 0 a X R p Z X M m c X V v d D s 6 W y Z x d W 9 0 O 1 N l c n Z l c i 5 E Y X R h Y m F z Z V x c L z I v U 1 F M L 3 B j L W F s Z X h h O 0 0 z X 0 Q 4 L 2 R i b y 9 B V F 9 T Y W x l c y 5 7 T 3 J k Z X J J R C w w f S Z x d W 9 0 O y w m c X V v d D t T Z X J 2 Z X I u R G F 0 Y W J h c 2 V c X C 8 y L 1 N R T C 9 w Y y 1 h b G V 4 Y T t N M 1 9 E O C 9 k Y m 8 v Q V R f U 2 F s Z X M u e 0 9 y Z G V y R G F 0 Z S w x f S Z x d W 9 0 O y w m c X V v d D t T Z X J 2 Z X I u R G F 0 Y W J h c 2 V c X C 8 y L 1 N R T C 9 w Y y 1 h b G V 4 Y T t N M 1 9 E O C 9 k Y m 8 v Q V R f U 2 F s Z X M u e 1 B y b 2 R 1 Y 3 R J Z C w y f S Z x d W 9 0 O y w m c X V v d D t T Z X J 2 Z X I u R G F 0 Y W J h c 2 V c X C 8 y L 1 N R T C 9 w Y y 1 h b G V 4 Y T t N M 1 9 E O C 9 k Y m 8 v Q V R f U 2 F s Z X M u e 1 B y b 2 R 1 Y 3 R Q c m l j Z S w z f S Z x d W 9 0 O y w m c X V v d D t T Z X J 2 Z X I u R G F 0 Y W J h c 2 V c X C 8 y L 1 N R T C 9 w Y y 1 h b G V 4 Y T t N M 1 9 E O C 9 k Y m 8 v Q V R f U 2 F s Z X M u e 1 F 1 Y W 5 0 a X R 5 L D R 9 J n F 1 b 3 Q 7 L C Z x d W 9 0 O 1 N l c n Z l c i 5 E Y X R h Y m F z Z V x c L z I v U 1 F M L 3 B j L W F s Z X h h O 0 0 z X 0 Q 4 L 2 R i b y 9 B V F 9 T Y W x l c y 5 7 Q 3 V z d G 9 t Z X J J R C w 1 f S Z x d W 9 0 O y w m c X V v d D t T Z W N 0 a W 9 u M S 9 B V F 9 T Y W x l c y 9 J b n N l c n R l Z C B N d W x 0 a X B s a W N h d G l v b i 5 7 T X V s d G l w b G l j Y X R p b 2 4 s N n 0 m c X V v d D t d L C Z x d W 9 0 O 0 N v b H V t b k N v d W 5 0 J n F 1 b 3 Q 7 O j c s J n F 1 b 3 Q 7 S 2 V 5 Q 2 9 s d W 1 u T m F t Z X M m c X V v d D s 6 W 1 0 s J n F 1 b 3 Q 7 Q 2 9 s d W 1 u S W R l b n R p d G l l c y Z x d W 9 0 O z p b J n F 1 b 3 Q 7 U 2 V y d m V y L k R h d G F i Y X N l X F w v M i 9 T U U w v c G M t Y W x l e G E 7 T T N f R D g v Z G J v L 0 F U X 1 N h b G V z L n t P c m R l c k l E L D B 9 J n F 1 b 3 Q 7 L C Z x d W 9 0 O 1 N l c n Z l c i 5 E Y X R h Y m F z Z V x c L z I v U 1 F M L 3 B j L W F s Z X h h O 0 0 z X 0 Q 4 L 2 R i b y 9 B V F 9 T Y W x l c y 5 7 T 3 J k Z X J E Y X R l L D F 9 J n F 1 b 3 Q 7 L C Z x d W 9 0 O 1 N l c n Z l c i 5 E Y X R h Y m F z Z V x c L z I v U 1 F M L 3 B j L W F s Z X h h O 0 0 z X 0 Q 4 L 2 R i b y 9 B V F 9 T Y W x l c y 5 7 U H J v Z H V j d E l k L D J 9 J n F 1 b 3 Q 7 L C Z x d W 9 0 O 1 N l c n Z l c i 5 E Y X R h Y m F z Z V x c L z I v U 1 F M L 3 B j L W F s Z X h h O 0 0 z X 0 Q 4 L 2 R i b y 9 B V F 9 T Y W x l c y 5 7 U H J v Z H V j d F B y a W N l L D N 9 J n F 1 b 3 Q 7 L C Z x d W 9 0 O 1 N l c n Z l c i 5 E Y X R h Y m F z Z V x c L z I v U 1 F M L 3 B j L W F s Z X h h O 0 0 z X 0 Q 4 L 2 R i b y 9 B V F 9 T Y W x l c y 5 7 U X V h b n R p d H k s N H 0 m c X V v d D s s J n F 1 b 3 Q 7 U 2 V y d m V y L k R h d G F i Y X N l X F w v M i 9 T U U w v c G M t Y W x l e G E 7 T T N f R D g v Z G J v L 0 F U X 1 N h b G V z L n t D d X N 0 b 2 1 l c k l E L D V 9 J n F 1 b 3 Q 7 L C Z x d W 9 0 O 1 N l Y 3 R p b 2 4 x L 0 F U X 1 N h b G V z L 0 l u c 2 V y d G V k I E 1 1 b H R p c G x p Y 2 F 0 a W 9 u L n t N d W x 0 a X B s a W N h d G l v b i w 2 f S Z x d W 9 0 O 1 0 s J n F 1 b 3 Q 7 U m V s Y X R p b 2 5 z a G l w S W 5 m b y Z x d W 9 0 O z p b X X 0 i I C 8 + P C 9 T d G F i b G V F b n R y a W V z P j w v S X R l b T 4 8 S X R l b T 4 8 S X R l b U x v Y 2 F 0 a W 9 u P j x J d G V t V H l w Z T 5 G b 3 J t d W x h P C 9 J d G V t V H l w Z T 4 8 S X R l b V B h d G g + U 2 V j d G l v b j E v Q V R f U 2 F s Z X M v U 2 9 1 c m N l P C 9 J d G V t U G F 0 a D 4 8 L 0 l 0 Z W 1 M b 2 N h d G l v b j 4 8 U 3 R h Y m x l R W 5 0 c m l l c y A v P j w v S X R l b T 4 8 S X R l b T 4 8 S X R l b U x v Y 2 F 0 a W 9 u P j x J d G V t V H l w Z T 5 G b 3 J t d W x h P C 9 J d G V t V H l w Z T 4 8 S X R l b V B h d G g + U 2 V j d G l v b j E v Q V R f U 2 F s Z X M v T T N f R D g 8 L 0 l 0 Z W 1 Q Y X R o P j w v S X R l b U x v Y 2 F 0 a W 9 u P j x T d G F i b G V F b n R y a W V z I C 8 + P C 9 J d G V t P j x J d G V t P j x J d G V t T G 9 j Y X R p b 2 4 + P E l 0 Z W 1 U e X B l P k Z v c m 1 1 b G E 8 L 0 l 0 Z W 1 U e X B l P j x J d G V t U G F 0 a D 5 T Z W N 0 a W 9 u M S 9 B V F 9 T Y W x l c y 9 k Y m 9 f Q V R f U 2 F s Z X M 8 L 0 l 0 Z W 1 Q Y X R o P j w v S X R l b U x v Y 2 F 0 a W 9 u P j x T d G F i b G V F b n R y a W V z I C 8 + P C 9 J d G V t P j x J d G V t P j x J d G V t T G 9 j Y X R p b 2 4 + P E l 0 Z W 1 U e X B l P k Z v c m 1 1 b G E 8 L 0 l 0 Z W 1 U e X B l P j x J d G V t U G F 0 a D 5 T Z W N 0 a W 9 u M S 9 B V F 9 Q c m 9 k d W N 0 L 0 N h c G l 0 Y W x p e m V k J T I w R W F j a C U y M F d v c m Q 8 L 0 l 0 Z W 1 Q Y X R o P j w v S X R l b U x v Y 2 F 0 a W 9 u P j x T d G F i b G V F b n R y a W V z I C 8 + P C 9 J d G V t P j x J d G V t P j x J d G V t T G 9 j Y X R p b 2 4 + P E l 0 Z W 1 U e X B l P k Z v c m 1 1 b G E 8 L 0 l 0 Z W 1 U e X B l P j x J d G V t U G F 0 a D 5 T Z W N 0 a W 9 u M S 9 B V F 9 Q c m 9 k d W N 0 L 0 N h c G l 0 Y W x p e m V k J T I w R W F j a C U y M F d v c m Q x P C 9 J d G V t U G F 0 a D 4 8 L 0 l 0 Z W 1 M b 2 N h d G l v b j 4 8 U 3 R h Y m x l R W 5 0 c m l l c y A v P j w v S X R l b T 4 8 S X R l b T 4 8 S X R l b U x v Y 2 F 0 a W 9 u P j x J d G V t V H l w Z T 5 G b 3 J t d W x h P C 9 J d G V t V H l w Z T 4 8 S X R l b V B h d G g + U 2 V j d G l v b j E v Q V R f U H J v Z H V j d C 9 D a G F u Z 2 V k J T I w V H l w Z T w v S X R l b V B h d G g + P C 9 J d G V t T G 9 j Y X R p b 2 4 + P F N 0 Y W J s Z U V u d H J p Z X M g L z 4 8 L 0 l 0 Z W 0 + P E l 0 Z W 0 + P E l 0 Z W 1 M b 2 N h d G l v b j 4 8 S X R l b V R 5 c G U + R m 9 y b X V s Y T w v S X R l b V R 5 c G U + P E l 0 Z W 1 Q Y X R o P l N l Y 3 R p b 2 4 x L 0 F U X 1 N h b G V z L 0 l u c 2 V y d G V k J T I w T X V s d G l w b G l j Y X R p b 2 4 8 L 0 l 0 Z W 1 Q Y X R o P j w v S X R l b U x v Y 2 F 0 a W 9 u P j x T d G F i b G V F b n R y a W V z I C 8 + P C 9 J d G V t P j x J d G V t P j x J d G V t T G 9 j Y X R p b 2 4 + P E l 0 Z W 1 U e X B l P k Z v c m 1 1 b G E 8 L 0 l 0 Z W 1 U e X B l P j x J d G V t U G F 0 a D 5 T Z W N 0 a W 9 u M S 9 B V F 9 T Y W x l c y 9 S Z W 5 h b W V k J T I w Q 2 9 s d W 1 u c z w v S X R l b V B h d G g + P C 9 J d G V t T G 9 j Y X R p b 2 4 + P F N 0 Y W J s Z U V u d H J p Z X M g L z 4 8 L 0 l 0 Z W 0 + P C 9 J d G V t c z 4 8 L 0 x v Y 2 F s U G F j a 2 F n Z U 1 l d G F k Y X R h R m l s Z T 4 W A A A A U E s F B g A A A A A A A A A A A A A A A A A A A A A A A C Y B A A A B A A A A 0 I y d 3 w E V 0 R G M e g D A T 8 K X 6 w E A A A D D 8 a k I r p i I R o B d D 8 A 9 r V k i A A A A A A I A A A A A A B B m A A A A A Q A A I A A A A L p U j 7 6 k r b E X R S E T L 0 3 W H H 9 s K F w C T U q Y a 6 H c P g X 7 V 7 J A A A A A A A 6 A A A A A A g A A I A A A A I o 5 J S C N + h h X 5 i 6 F 4 T o 7 S E x h m r 3 Y c I H T C L c / Z C k S S Q H s U A A A A B c M 5 d J w + 6 U p A Z x 2 j O k b c x o y G f b a V g l / H 4 C F x a j C r t u p k h D c e t Z 8 0 d 5 o j i b d f T f y e V k Q p C V i A Z V J t c p y B K l a s j f C l L Q 6 r t P b i R J H U + w r 7 b Z Q Q A A A A L a T h z + Z G I 7 L o J o x f 0 E 1 y 8 d P 3 S 9 l f 3 W A 2 z J P Q o y s l i h i I 2 Y 0 R J 5 H L k V P H H y 4 N I w m 8 f O L I O 7 X R m + X R g v f u w V F O + 4 = < / D a t a M a s h u p > 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1 6 0 5 . 1 0 7 5 ] ] > < / 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 2 0 2 3 - 0 7 - 0 3 T 2 0 : 1 0 : 0 0 . 9 7 7 6 3 8 6 + 0 2 : 0 0 < / L a s t P r o c e s s e d T i m e > < / D a t a M o d e l i n g S a n d b o x . S e r i a l i z e d S a n d b o x E r r o r C a c h e > ] ] > < / C u s t o m C o n t e n t > < / G e m i n i > 
</file>

<file path=customXml/item2.xml>��< ? x m l   v e r s i o n = " 1 . 0 "   e n c o d i n g = " U T F - 1 6 " ? > < G e m i n i   x m l n s = " h t t p : / / g e m i n i / p i v o t c u s t o m i z a t i o n / S h o w H i d d e n " > < C u s t o m C o n t e n t > < ! [ C D A T A [ T r u e ] ] > < / C u s t o m C o n t e n t > < / G e m i n i > 
</file>

<file path=customXml/item3.xml>��< ? x m l   v e r s i o n = " 1 . 0 "   e n c o d i n g = " U T F - 1 6 " ? > < G e m i n i   x m l n s = " h t t p : / / g e m i n i / p i v o t c u s t o m i z a t i o n / L i n k e d T a b l e U p d a t e M o d e " > < C u s t o m C o n t e n t > < ! [ C D A T A [ T r u 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M a n u a l C a l c M o d e " > < C u s t o m C o n t e n t > < ! [ C D A T A [ F a l s 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 7 6 < / i n t > < / v a l u e > < / i t e m > < i t e m > < k e y > < s t r i n g > M o n t h   N u m b e r < / s t r i n g > < / k e y > < v a l u e > < i n t > 1 6 2 < / i n t > < / v a l u e > < / i t e m > < i t e m > < k e y > < s t r i n g > M o n t h < / s t r i n g > < / k e y > < v a l u e > < i n t > 9 5 < / i n t > < / v a l u e > < / i t e m > < i t e m > < k e y > < s t r i n g > M M M - Y Y Y Y < / s t r i n g > < / k e y > < v a l u e > < i n t > 1 3 2 < / i n t > < / v a l u e > < / i t e m > < i t e m > < k e y > < s t r i n g > D a y   O f   W e e k   N u m b e r < / s t r i n g > < / k e y > < v a l u e > < i n t > 2 1 0 < / i n t > < / v a l u e > < / i t e m > < i t e m > < k e y > < s t r i n g > D a y   O f   W e e k < / s t r i n g > < / k e y > < v a l u e > < i n t > 1 4 3 < / 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A T _ S a l e s _ 5 c 5 2 f 9 2 0 - 8 6 6 c - 4 a 9 c - a 7 e 3 - 6 3 1 2 3 8 2 a b 0 a d " > < C u s t o m C o n t e n t > < ! [ C D A T A [ < T a b l e W i d g e t G r i d S e r i a l i z a t i o n   x m l n s : x s d = " h t t p : / / w w w . w 3 . o r g / 2 0 0 1 / X M L S c h e m a "   x m l n s : x s i = " h t t p : / / w w w . w 3 . o r g / 2 0 0 1 / X M L S c h e m a - i n s t a n c e " > < C o l u m n S u g g e s t e d T y p e   / > < C o l u m n F o r m a t   / > < C o l u m n A c c u r a c y   / > < C o l u m n C u r r e n c y S y m b o l   / > < C o l u m n P o s i t i v e P a t t e r n   / > < C o l u m n N e g a t i v e P a t t e r n   / > < C o l u m n W i d t h s > < i t e m > < k e y > < s t r i n g > O r d e r I D < / s t r i n g > < / k e y > < v a l u e > < i n t > 1 0 7 < / i n t > < / v a l u e > < / i t e m > < i t e m > < k e y > < s t r i n g > O r d e r D a t e < / s t r i n g > < / k e y > < v a l u e > < i n t > 1 2 5 < / i n t > < / v a l u e > < / i t e m > < i t e m > < k e y > < s t r i n g > P r o d u c t I d < / s t r i n g > < / k e y > < v a l u e > < i n t > 1 2 0 < / i n t > < / v a l u e > < / i t e m > < i t e m > < k e y > < s t r i n g > P r o d u c t P r i c e < / s t r i n g > < / k e y > < v a l u e > < i n t > 1 4 2 < / i n t > < / v a l u e > < / i t e m > < i t e m > < k e y > < s t r i n g > Q u a n t i t y < / s t r i n g > < / k e y > < v a l u e > < i n t > 1 1 1 < / i n t > < / v a l u e > < / i t e m > < i t e m > < k e y > < s t r i n g > C u s t o m e r I D < / s t r i n g > < / k e y > < v a l u e > < i n t > 1 3 6 < / i n t > < / v a l u e > < / i t e m > < i t e m > < k e y > < s t r i n g > S a l e s A m o u n t < / s t r i n g > < / k e y > < v a l u e > < i n t > 1 4 4 < / i n t > < / v a l u e > < / i t e m > < i t e m > < k e y > < s t r i n g > O r d e r D a t e   ( Y e a r ) < / s t r i n g > < / k e y > < v a l u e > < i n t > 1 7 4 < / i n t > < / v a l u e > < / i t e m > < i t e m > < k e y > < s t r i n g > O r d e r D a t e   ( Q u a r t e r ) < / s t r i n g > < / k e y > < v a l u e > < i n t > 2 0 2 < / i n t > < / v a l u e > < / i t e m > < i t e m > < k e y > < s t r i n g > O r d e r D a t e   ( M o n t h   I n d e x ) < / s t r i n g > < / k e y > < v a l u e > < i n t > 2 4 0 < / i n t > < / v a l u e > < / i t e m > < i t e m > < k e y > < s t r i n g > O r d e r D a t e   ( M o n t h ) < / s t r i n g > < / k e y > < v a l u e > < i n t > 1 9 3 < / i n t > < / v a l u e > < / i t e m > < / C o l u m n W i d t h s > < C o l u m n D i s p l a y I n d e x > < i t e m > < k e y > < s t r i n g > O r d e r I D < / s t r i n g > < / k e y > < v a l u e > < i n t > 0 < / i n t > < / v a l u e > < / i t e m > < i t e m > < k e y > < s t r i n g > O r d e r D a t e < / s t r i n g > < / k e y > < v a l u e > < i n t > 1 < / i n t > < / v a l u e > < / i t e m > < i t e m > < k e y > < s t r i n g > P r o d u c t I d < / s t r i n g > < / k e y > < v a l u e > < i n t > 2 < / i n t > < / v a l u e > < / i t e m > < i t e m > < k e y > < s t r i n g > P r o d u c t P r i c e < / s t r i n g > < / k e y > < v a l u e > < i n t > 3 < / i n t > < / v a l u e > < / i t e m > < i t e m > < k e y > < s t r i n g > Q u a n t i t y < / s t r i n g > < / k e y > < v a l u e > < i n t > 4 < / i n t > < / v a l u e > < / i t e m > < i t e m > < k e y > < s t r i n g > C u s t o m e r I D < / s t r i n g > < / k e y > < v a l u e > < i n t > 5 < / i n t > < / v a l u e > < / i t e m > < i t e m > < k e y > < s t r i n g > S a l e s A m o u n t < / s t r i n g > < / k e y > < v a l u e > < i n t > 6 < / i n t > < / v a l u e > < / i t e m > < i t e m > < k e y > < s t r i n g > O r d e r D a t e   ( Y e a r ) < / s t r i n g > < / k e y > < v a l u e > < i n t > 7 < / i n t > < / v a l u e > < / i t e m > < i t e m > < k e y > < s t r i n g > O r d e r D a t e   ( Q u a r t e r ) < / s t r i n g > < / k e y > < v a l u e > < i n t > 8 < / i n t > < / v a l u e > < / i t e m > < i t e m > < k e y > < s t r i n g > O r d e r D a t e   ( M o n t h   I n d e x ) < / s t r i n g > < / k e y > < v a l u e > < i n t > 9 < / i n t > < / v a l u e > < / i t e m > < i t e m > < k e y > < s t r i n g > O r d e r D a t e   ( M o n t h ) < / s t r i n g > < / k e y > < v a l u e > < i n t > 1 0 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l i e n t W i n d o w X M L " > < C u s t o m C o n t e n t > < ! [ C D A T A [ A T _ S a l e s _ 5 c 5 2 f 9 2 0 - 8 6 6 c - 4 a 9 c - a 7 e 3 - 6 3 1 2 3 8 2 a b 0 a d ] ] > < / C u s t o m C o n t e n t > < / G e m i n i > 
</file>

<file path=customXml/itemProps1.xml><?xml version="1.0" encoding="utf-8"?>
<ds:datastoreItem xmlns:ds="http://schemas.openxmlformats.org/officeDocument/2006/customXml" ds:itemID="{57B164AF-F712-4F7B-8339-A6BD045F0516}">
  <ds:schemaRefs/>
</ds:datastoreItem>
</file>

<file path=customXml/itemProps10.xml><?xml version="1.0" encoding="utf-8"?>
<ds:datastoreItem xmlns:ds="http://schemas.openxmlformats.org/officeDocument/2006/customXml" ds:itemID="{0252B734-D31D-4292-985A-9D8F9EEA8C36}">
  <ds:schemaRefs/>
</ds:datastoreItem>
</file>

<file path=customXml/itemProps11.xml><?xml version="1.0" encoding="utf-8"?>
<ds:datastoreItem xmlns:ds="http://schemas.openxmlformats.org/officeDocument/2006/customXml" ds:itemID="{BB3BE16E-43B7-42BA-B81D-B53FA3DC4353}">
  <ds:schemaRefs/>
</ds:datastoreItem>
</file>

<file path=customXml/itemProps12.xml><?xml version="1.0" encoding="utf-8"?>
<ds:datastoreItem xmlns:ds="http://schemas.openxmlformats.org/officeDocument/2006/customXml" ds:itemID="{568AAF71-AA61-4CF9-9090-378261A4DD7A}">
  <ds:schemaRefs/>
</ds:datastoreItem>
</file>

<file path=customXml/itemProps13.xml><?xml version="1.0" encoding="utf-8"?>
<ds:datastoreItem xmlns:ds="http://schemas.openxmlformats.org/officeDocument/2006/customXml" ds:itemID="{1E934CC3-0E4E-4B8F-92F1-112333936000}">
  <ds:schemaRefs/>
</ds:datastoreItem>
</file>

<file path=customXml/itemProps14.xml><?xml version="1.0" encoding="utf-8"?>
<ds:datastoreItem xmlns:ds="http://schemas.openxmlformats.org/officeDocument/2006/customXml" ds:itemID="{FF21707B-459E-4CCD-9837-C5FC5998FD88}">
  <ds:schemaRefs>
    <ds:schemaRef ds:uri="http://schemas.microsoft.com/DataMashup"/>
  </ds:schemaRefs>
</ds:datastoreItem>
</file>

<file path=customXml/itemProps15.xml><?xml version="1.0" encoding="utf-8"?>
<ds:datastoreItem xmlns:ds="http://schemas.openxmlformats.org/officeDocument/2006/customXml" ds:itemID="{BA4B7FBB-9FCC-4350-B9E1-806B6F810B39}">
  <ds:schemaRefs/>
</ds:datastoreItem>
</file>

<file path=customXml/itemProps16.xml><?xml version="1.0" encoding="utf-8"?>
<ds:datastoreItem xmlns:ds="http://schemas.openxmlformats.org/officeDocument/2006/customXml" ds:itemID="{BCEEDF63-6D38-4E05-B773-C22413AD3953}">
  <ds:schemaRefs/>
</ds:datastoreItem>
</file>

<file path=customXml/itemProps17.xml><?xml version="1.0" encoding="utf-8"?>
<ds:datastoreItem xmlns:ds="http://schemas.openxmlformats.org/officeDocument/2006/customXml" ds:itemID="{D1BE24EE-7C0B-4EE0-8017-73817DB457FE}">
  <ds:schemaRefs/>
</ds:datastoreItem>
</file>

<file path=customXml/itemProps18.xml><?xml version="1.0" encoding="utf-8"?>
<ds:datastoreItem xmlns:ds="http://schemas.openxmlformats.org/officeDocument/2006/customXml" ds:itemID="{92795EB4-F284-48CC-B9DB-35553C40F1F0}">
  <ds:schemaRefs/>
</ds:datastoreItem>
</file>

<file path=customXml/itemProps19.xml><?xml version="1.0" encoding="utf-8"?>
<ds:datastoreItem xmlns:ds="http://schemas.openxmlformats.org/officeDocument/2006/customXml" ds:itemID="{DC35FB46-0ED3-4AAD-9A0A-B3900DF1078C}">
  <ds:schemaRefs/>
</ds:datastoreItem>
</file>

<file path=customXml/itemProps2.xml><?xml version="1.0" encoding="utf-8"?>
<ds:datastoreItem xmlns:ds="http://schemas.openxmlformats.org/officeDocument/2006/customXml" ds:itemID="{12736D23-B724-4F49-BE42-ECAA8F43279A}">
  <ds:schemaRefs/>
</ds:datastoreItem>
</file>

<file path=customXml/itemProps3.xml><?xml version="1.0" encoding="utf-8"?>
<ds:datastoreItem xmlns:ds="http://schemas.openxmlformats.org/officeDocument/2006/customXml" ds:itemID="{2724BCE7-A7F1-41E8-8198-36F7B2809F30}">
  <ds:schemaRefs/>
</ds:datastoreItem>
</file>

<file path=customXml/itemProps4.xml><?xml version="1.0" encoding="utf-8"?>
<ds:datastoreItem xmlns:ds="http://schemas.openxmlformats.org/officeDocument/2006/customXml" ds:itemID="{E7A10870-FA0A-4807-8D8C-BA733E8F8810}">
  <ds:schemaRefs/>
</ds:datastoreItem>
</file>

<file path=customXml/itemProps5.xml><?xml version="1.0" encoding="utf-8"?>
<ds:datastoreItem xmlns:ds="http://schemas.openxmlformats.org/officeDocument/2006/customXml" ds:itemID="{D1432764-3923-433F-A9F9-075A2AB20916}">
  <ds:schemaRefs/>
</ds:datastoreItem>
</file>

<file path=customXml/itemProps6.xml><?xml version="1.0" encoding="utf-8"?>
<ds:datastoreItem xmlns:ds="http://schemas.openxmlformats.org/officeDocument/2006/customXml" ds:itemID="{C327FFD3-B8B0-41E4-B1F8-B1A1DBD085AE}">
  <ds:schemaRefs/>
</ds:datastoreItem>
</file>

<file path=customXml/itemProps7.xml><?xml version="1.0" encoding="utf-8"?>
<ds:datastoreItem xmlns:ds="http://schemas.openxmlformats.org/officeDocument/2006/customXml" ds:itemID="{44820966-966F-4F90-A131-470220C95B9D}">
  <ds:schemaRefs/>
</ds:datastoreItem>
</file>

<file path=customXml/itemProps8.xml><?xml version="1.0" encoding="utf-8"?>
<ds:datastoreItem xmlns:ds="http://schemas.openxmlformats.org/officeDocument/2006/customXml" ds:itemID="{6247B66C-13BC-481B-9A7A-A792C86F4A08}">
  <ds:schemaRefs/>
</ds:datastoreItem>
</file>

<file path=customXml/itemProps9.xml><?xml version="1.0" encoding="utf-8"?>
<ds:datastoreItem xmlns:ds="http://schemas.openxmlformats.org/officeDocument/2006/customXml" ds:itemID="{54E216F9-B8E0-413E-B729-3FE025C7DC1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Alexa Tiddia</dc:creator>
  <cp:lastModifiedBy>Alexa Tiddia</cp:lastModifiedBy>
  <dcterms:created xsi:type="dcterms:W3CDTF">2023-07-02T10:47:12Z</dcterms:created>
  <dcterms:modified xsi:type="dcterms:W3CDTF">2023-07-03T18:10:01Z</dcterms:modified>
</cp:coreProperties>
</file>